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12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<sst xmlns="http://schemas.openxmlformats.org/spreadsheetml/2006/main" count="468" uniqueCount="303">
  <si>
    <t>Curt Schilling</t>
  </si>
  <si>
    <t>1991-2008</t>
  </si>
  <si>
    <t>Ken Schrom</t>
  </si>
  <si>
    <t>James Shields</t>
  </si>
  <si>
    <t>2007-2013</t>
  </si>
  <si>
    <t>Bob Shirley</t>
  </si>
  <si>
    <t>Bill Simas</t>
  </si>
  <si>
    <t>Mike Sirotka</t>
  </si>
  <si>
    <t>Joe Slusarski</t>
  </si>
  <si>
    <t>John Smiley</t>
  </si>
  <si>
    <t>1992-1997</t>
  </si>
  <si>
    <t>Lee Smith</t>
  </si>
  <si>
    <t>Roy Smith</t>
  </si>
  <si>
    <t>Nate Snell</t>
  </si>
  <si>
    <t>Kyle Snyder</t>
  </si>
  <si>
    <t>Steve Sparks</t>
  </si>
  <si>
    <t>Dan Spillnar</t>
  </si>
  <si>
    <t>Tim Stoddard</t>
  </si>
  <si>
    <t>Tobi Stoner</t>
  </si>
  <si>
    <t>Did not play</t>
  </si>
  <si>
    <t>Eric Stults</t>
  </si>
  <si>
    <t>Tanyon Sturtze</t>
  </si>
  <si>
    <t>Makato Suzuki</t>
  </si>
  <si>
    <t>Brian Sweeney</t>
  </si>
  <si>
    <t>Kaz Tadano</t>
  </si>
  <si>
    <t>Michael Tejera</t>
  </si>
  <si>
    <t>Tom Tellmann</t>
  </si>
  <si>
    <t>1984-1985</t>
  </si>
  <si>
    <t>John Thomson</t>
  </si>
  <si>
    <t>2002-2007</t>
  </si>
  <si>
    <t>Matt Thornton</t>
  </si>
  <si>
    <t>2008-2011</t>
  </si>
  <si>
    <t>Dave Tobik</t>
  </si>
  <si>
    <t>Brett Tomko</t>
  </si>
  <si>
    <t>Josh Towers</t>
  </si>
  <si>
    <t>Jose Valverde</t>
  </si>
  <si>
    <t>Mike Venafro</t>
  </si>
  <si>
    <t>Tim Wakefield</t>
  </si>
  <si>
    <t>1996-2000</t>
  </si>
  <si>
    <t>Tyler Walker</t>
  </si>
  <si>
    <t>Dave Williams</t>
  </si>
  <si>
    <t>C.J. Wilson</t>
  </si>
  <si>
    <t>2008-2012</t>
  </si>
  <si>
    <t>Randy Wolf</t>
  </si>
  <si>
    <t>2000-2005</t>
  </si>
  <si>
    <t>Jeff Zimmerman</t>
  </si>
  <si>
    <t>2001-2002</t>
  </si>
  <si>
    <t>Chad Gaudin</t>
  </si>
  <si>
    <t>Dillon Gee</t>
  </si>
  <si>
    <t>Dave Goltz</t>
  </si>
  <si>
    <t>Miguel Gonzalez</t>
  </si>
  <si>
    <t>Matt Guerrier</t>
  </si>
  <si>
    <t>2006-2008</t>
  </si>
  <si>
    <t>Bill Gullickson</t>
  </si>
  <si>
    <t>Juan Guzman</t>
  </si>
  <si>
    <t>1992-1994</t>
  </si>
  <si>
    <t>Mike Hampton</t>
  </si>
  <si>
    <t>Greg W. Harris</t>
  </si>
  <si>
    <t>1994-1995</t>
  </si>
  <si>
    <t>Matt Harvey</t>
  </si>
  <si>
    <t>LaTroy Hawkins</t>
  </si>
  <si>
    <t>2003-2006</t>
  </si>
  <si>
    <t>Neal Heaton</t>
  </si>
  <si>
    <t>1986-1988</t>
  </si>
  <si>
    <t>Guillermo Hernandez</t>
  </si>
  <si>
    <t>1988-1990</t>
  </si>
  <si>
    <t>Xavier Hernandez</t>
  </si>
  <si>
    <t>1993-1997</t>
  </si>
  <si>
    <t>Kevin Hickey</t>
  </si>
  <si>
    <t>1982-1983</t>
  </si>
  <si>
    <t>Shawn Hill</t>
  </si>
  <si>
    <t>Eric Hillman</t>
  </si>
  <si>
    <t>Charlie Hudson</t>
  </si>
  <si>
    <t>Chris Jakubauskas</t>
  </si>
  <si>
    <t>Mike James</t>
  </si>
  <si>
    <t>Jason Jennings</t>
  </si>
  <si>
    <t>DID NOT PLAY</t>
  </si>
  <si>
    <t>Bobby Jones</t>
  </si>
  <si>
    <t>Doug Jones</t>
  </si>
  <si>
    <t>1988-1991</t>
  </si>
  <si>
    <t>Jimmy Jones</t>
  </si>
  <si>
    <t>1989, 1992</t>
  </si>
  <si>
    <t>Todd Jones</t>
  </si>
  <si>
    <t>Scott Kamieniecki</t>
  </si>
  <si>
    <t>1993-1996</t>
  </si>
  <si>
    <t>Kim, Sun Woo</t>
  </si>
  <si>
    <t>2005-2006</t>
  </si>
  <si>
    <t>Jerry Koosman</t>
  </si>
  <si>
    <t>Bill Krueger</t>
  </si>
  <si>
    <t>John Lannan</t>
  </si>
  <si>
    <t>Dave LaRoche</t>
  </si>
  <si>
    <t>Bill Laskey</t>
  </si>
  <si>
    <t>Gary Lavelle</t>
  </si>
  <si>
    <t>Luis Leal</t>
  </si>
  <si>
    <t>1982-1985</t>
  </si>
  <si>
    <t>Wade Leblanc</t>
  </si>
  <si>
    <t>Sang-Hyun Lee</t>
  </si>
  <si>
    <t>Ted Lilly</t>
  </si>
  <si>
    <t>2001-2006</t>
  </si>
  <si>
    <t>Mike Lincoln</t>
  </si>
  <si>
    <t>Esteban Loaiza</t>
  </si>
  <si>
    <t>2004-2007</t>
  </si>
  <si>
    <t>Boone Logan</t>
  </si>
  <si>
    <t>Kyle Lohse</t>
  </si>
  <si>
    <t>2006-2009</t>
  </si>
  <si>
    <t>Bill Long</t>
  </si>
  <si>
    <t>Noah Lowry</t>
  </si>
  <si>
    <t>INF</t>
  </si>
  <si>
    <t>Ed Lynch</t>
  </si>
  <si>
    <t>1986-1987</t>
  </si>
  <si>
    <t>Mike Maddux</t>
  </si>
  <si>
    <t>1992-1993, 1999-2000</t>
  </si>
  <si>
    <t>Rick Mahler</t>
  </si>
  <si>
    <t>Josias Manzanillo</t>
  </si>
  <si>
    <t>Damaso Marte</t>
  </si>
  <si>
    <t>Nick Masset</t>
  </si>
  <si>
    <t>2007-2012</t>
  </si>
  <si>
    <t>Mike Matthews</t>
  </si>
  <si>
    <t>Greg McMichael</t>
  </si>
  <si>
    <t>1995-1999</t>
  </si>
  <si>
    <t>Brian Meadows</t>
  </si>
  <si>
    <t>Jose Mercedes</t>
  </si>
  <si>
    <t>Trever Miller</t>
  </si>
  <si>
    <t>Pat Misch</t>
  </si>
  <si>
    <t>Dan Naulty</t>
  </si>
  <si>
    <t>Will Ohman</t>
  </si>
  <si>
    <t>2006-2007,2011-2012</t>
  </si>
  <si>
    <t>Dave Otto</t>
  </si>
  <si>
    <t>Lance Painter</t>
  </si>
  <si>
    <t>1999-2001</t>
  </si>
  <si>
    <t>Donn Pall</t>
  </si>
  <si>
    <t>1991-1992</t>
  </si>
  <si>
    <t>Luis Perez</t>
  </si>
  <si>
    <t>Pasqual Perez</t>
  </si>
  <si>
    <t>1983-1985</t>
  </si>
  <si>
    <t>Pat Perry</t>
  </si>
  <si>
    <t>1987-1989</t>
  </si>
  <si>
    <t>Adam Peterson</t>
  </si>
  <si>
    <t>Tommy Phelps</t>
  </si>
  <si>
    <t>Cliff Pollite</t>
  </si>
  <si>
    <t>Jim Poole</t>
  </si>
  <si>
    <t>Jeremy Powell</t>
  </si>
  <si>
    <t>Ted Power</t>
  </si>
  <si>
    <t>Dan Quisenberry</t>
  </si>
  <si>
    <t>1980-1985</t>
  </si>
  <si>
    <t>Scott Radinsky</t>
  </si>
  <si>
    <t>1991-1999</t>
  </si>
  <si>
    <t>Erasmo Ramirez</t>
  </si>
  <si>
    <t>Horatio Ramirez</t>
  </si>
  <si>
    <t>2006-2007</t>
  </si>
  <si>
    <t>Clay Rapada</t>
  </si>
  <si>
    <t>Robert Ray</t>
  </si>
  <si>
    <t>Steve Reed</t>
  </si>
  <si>
    <t>1994-1999, 2003</t>
  </si>
  <si>
    <t>Jerry Reuss</t>
  </si>
  <si>
    <t>1986-1987, 1989</t>
  </si>
  <si>
    <t>Armando Reynoso</t>
  </si>
  <si>
    <t>1994-1997</t>
  </si>
  <si>
    <t>Saul Rivera</t>
  </si>
  <si>
    <t>Rich Robertson</t>
  </si>
  <si>
    <t>Mark Rogers</t>
  </si>
  <si>
    <t>Dave Rucker</t>
  </si>
  <si>
    <t>Dick Ruthven</t>
  </si>
  <si>
    <t>1983-1984</t>
  </si>
  <si>
    <t>Victor Santos</t>
  </si>
  <si>
    <t>Brian Sanches</t>
  </si>
  <si>
    <t>Kazuhiro Sasaki</t>
  </si>
  <si>
    <t>2001-2003</t>
  </si>
  <si>
    <t>Randy Scarberry</t>
  </si>
  <si>
    <t>Rich Scheid</t>
  </si>
  <si>
    <t>Ga</t>
  </si>
  <si>
    <t>CG</t>
  </si>
  <si>
    <t>Sho</t>
  </si>
  <si>
    <t>IP</t>
  </si>
  <si>
    <t>HITS</t>
  </si>
  <si>
    <t>BB</t>
  </si>
  <si>
    <t>K</t>
  </si>
  <si>
    <t>R</t>
  </si>
  <si>
    <t>ER</t>
  </si>
  <si>
    <t>HRA</t>
  </si>
  <si>
    <t>W</t>
  </si>
  <si>
    <t>L</t>
  </si>
  <si>
    <t>PCT</t>
  </si>
  <si>
    <t>S</t>
  </si>
  <si>
    <t>ERA</t>
  </si>
  <si>
    <t>WHIP</t>
  </si>
  <si>
    <t>K/BB</t>
  </si>
  <si>
    <t>K/9 INN</t>
  </si>
  <si>
    <t>Jose Acevedo</t>
  </si>
  <si>
    <t>Doyle Alexander</t>
  </si>
  <si>
    <t>1981-1982</t>
  </si>
  <si>
    <t>1981 STATS MISSING</t>
  </si>
  <si>
    <t>Joaquin Andujar</t>
  </si>
  <si>
    <t>1981-1983</t>
  </si>
  <si>
    <t>Totals</t>
  </si>
  <si>
    <t>Alberto Arias</t>
  </si>
  <si>
    <t>Fernando Arroyo</t>
  </si>
  <si>
    <t>Alan Ashby</t>
  </si>
  <si>
    <t>1995-2000</t>
  </si>
  <si>
    <t>John Axford</t>
  </si>
  <si>
    <t>2011-2013</t>
  </si>
  <si>
    <t>Total</t>
  </si>
  <si>
    <t>Keith Atherton</t>
  </si>
  <si>
    <t>Andrew Bailey</t>
  </si>
  <si>
    <t>Cha Seung Baek</t>
  </si>
  <si>
    <t>2008-2009</t>
  </si>
  <si>
    <t>Grant Balfour</t>
  </si>
  <si>
    <t>2009-2013</t>
  </si>
  <si>
    <t>Rick Bauer</t>
  </si>
  <si>
    <t>2003-2005, 2007</t>
  </si>
  <si>
    <t>Ross Baumgarten</t>
  </si>
  <si>
    <t>Kevin Beirne</t>
  </si>
  <si>
    <t>Matt Belisle</t>
  </si>
  <si>
    <t>Jeff Bennett</t>
  </si>
  <si>
    <t>Mike Bielecki</t>
  </si>
  <si>
    <t>1990-1993</t>
  </si>
  <si>
    <t>Tim Birtsas</t>
  </si>
  <si>
    <t>Mike Boddicker</t>
  </si>
  <si>
    <t>Joe Boever</t>
  </si>
  <si>
    <t>1990-1995</t>
  </si>
  <si>
    <t>Brian Bohanon</t>
  </si>
  <si>
    <t>1998-2001</t>
  </si>
  <si>
    <t>Chad Bradford</t>
  </si>
  <si>
    <t>2003-2005</t>
  </si>
  <si>
    <t>Lance Broadway</t>
  </si>
  <si>
    <t>Britt Burns</t>
  </si>
  <si>
    <t>1983-1986</t>
  </si>
  <si>
    <t>Bill Campbell</t>
  </si>
  <si>
    <t>1982-1986</t>
  </si>
  <si>
    <t>John Candelaria</t>
  </si>
  <si>
    <t>1980-1981, 1983</t>
  </si>
  <si>
    <t>Chuck Cary</t>
  </si>
  <si>
    <t>1990-1991</t>
  </si>
  <si>
    <t>Tony Castillo</t>
  </si>
  <si>
    <t>1994-1998</t>
  </si>
  <si>
    <t>Mike Cather</t>
  </si>
  <si>
    <t>Jason Christiansen</t>
  </si>
  <si>
    <t>1999-2002</t>
  </si>
  <si>
    <t>Jim Clancy</t>
  </si>
  <si>
    <t>Mark Clear</t>
  </si>
  <si>
    <t>1987-1988</t>
  </si>
  <si>
    <t>Pat Clements</t>
  </si>
  <si>
    <t>Phil Coke</t>
  </si>
  <si>
    <t>Louis Coleman</t>
  </si>
  <si>
    <t>2012-2013</t>
  </si>
  <si>
    <t>Dennis Cook</t>
  </si>
  <si>
    <t>Francisco Cordero</t>
  </si>
  <si>
    <t>2000-2001</t>
  </si>
  <si>
    <t>Francisco Cordova</t>
  </si>
  <si>
    <t>1997-1998</t>
  </si>
  <si>
    <t>Rheal Cormier</t>
  </si>
  <si>
    <t>2004-2005</t>
  </si>
  <si>
    <t>Kevin Correia</t>
  </si>
  <si>
    <t>2007-2008</t>
  </si>
  <si>
    <t>Jim Cressand</t>
  </si>
  <si>
    <t>Victor Cruz</t>
  </si>
  <si>
    <t>1980-1981</t>
  </si>
  <si>
    <t>Jorge De La Rosa</t>
  </si>
  <si>
    <t>2009-2012</t>
  </si>
  <si>
    <t>Jose DeLeon</t>
  </si>
  <si>
    <t>1986-1991</t>
  </si>
  <si>
    <t>Jorge DePaula</t>
  </si>
  <si>
    <t>inf</t>
  </si>
  <si>
    <t>R.A. Dickey</t>
  </si>
  <si>
    <t>Mark Difelice</t>
  </si>
  <si>
    <t>Ken Dixon</t>
  </si>
  <si>
    <t>John Doherty</t>
  </si>
  <si>
    <t>John Dopson</t>
  </si>
  <si>
    <t>1989-1990</t>
  </si>
  <si>
    <t>Richard Dotson</t>
  </si>
  <si>
    <t>1981-1989</t>
  </si>
  <si>
    <t>DID NOTPLAY</t>
  </si>
  <si>
    <t>Sean Douglass</t>
  </si>
  <si>
    <t>2002-2003</t>
  </si>
  <si>
    <t>Brandon Duckworth</t>
  </si>
  <si>
    <t>Jamie Easterly</t>
  </si>
  <si>
    <t>Dennis Eckersley</t>
  </si>
  <si>
    <t>Jim Edmondson</t>
  </si>
  <si>
    <t>Juan Eichelberger</t>
  </si>
  <si>
    <t>Joey Eischen</t>
  </si>
  <si>
    <t>1996-1997</t>
  </si>
  <si>
    <t>Roger Erickson</t>
  </si>
  <si>
    <t>Scott Eyre</t>
  </si>
  <si>
    <t>2006-2007,2010</t>
  </si>
  <si>
    <t>Steve Farr</t>
  </si>
  <si>
    <t>1985, 1987-1989</t>
  </si>
  <si>
    <t>Terry Felton</t>
  </si>
  <si>
    <t>Orlando Fernandez</t>
  </si>
  <si>
    <t>Chuck Finley</t>
  </si>
  <si>
    <t>1989-1992</t>
  </si>
  <si>
    <t>Dave Fleming</t>
  </si>
  <si>
    <t>1993-1995</t>
  </si>
  <si>
    <t>Willie Fraser</t>
  </si>
  <si>
    <t>Steve Frey</t>
  </si>
  <si>
    <t>1993-1994</t>
  </si>
  <si>
    <t>Ernesto Frieri</t>
  </si>
  <si>
    <t>2010-2013</t>
  </si>
  <si>
    <t>Dave Frost</t>
  </si>
  <si>
    <t>Rich Gale</t>
  </si>
  <si>
    <t>1980-1982</t>
  </si>
  <si>
    <t>Yovani Gallardo</t>
  </si>
  <si>
    <t>2008-2013</t>
  </si>
  <si>
    <t>Freddie Garcia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</si>
</sst>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Fixedsys"/>
      <family val="3"/>
    </font>
    <font>
      <sz val="12"/>
      <name val="Arial"/>
      <family val="0"/>
    </font>
    <font>
      <b/>
      <sz val="12"/>
      <name val="Verdana"/>
      <family val="0"/>
    </font>
    <font>
      <b/>
      <sz val="11"/>
      <name val="Verdana"/>
      <family val="0"/>
    </font>
    <font>
      <sz val="10"/>
      <color indexed="17"/>
      <name val="Verdana"/>
      <family val="0"/>
    </font>
    <font>
      <b/>
      <sz val="12"/>
      <name val="Verdana Bold"/>
      <family val="0"/>
    </font>
    <font>
      <sz val="11"/>
      <name val="Verdana Bold"/>
      <family val="0"/>
    </font>
    <font>
      <sz val="12"/>
      <name val="Verdana Bold"/>
      <family val="0"/>
    </font>
    <font>
      <b/>
      <sz val="11"/>
      <name val="Verdana Bold"/>
      <family val="0"/>
    </font>
    <font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2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64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6" fillId="2" borderId="0" xfId="0" applyFont="1" applyFill="1" applyAlignment="1">
      <alignment/>
    </xf>
    <xf numFmtId="164" fontId="6" fillId="2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13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2" fontId="6" fillId="2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/>
    </xf>
    <xf numFmtId="164" fontId="6" fillId="3" borderId="0" xfId="0" applyNumberFormat="1" applyFont="1" applyFill="1" applyAlignment="1">
      <alignment/>
    </xf>
    <xf numFmtId="0" fontId="11" fillId="0" borderId="0" xfId="0" applyFont="1" applyAlignment="1">
      <alignment horizontal="left"/>
    </xf>
    <xf numFmtId="0" fontId="6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2" fontId="6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90"/>
  <sheetViews>
    <sheetView tabSelected="1" workbookViewId="0" topLeftCell="A1">
      <selection activeCell="A2" sqref="A2"/>
    </sheetView>
  </sheetViews>
  <sheetFormatPr defaultColWidth="11.00390625" defaultRowHeight="12.75"/>
  <cols>
    <col min="1" max="1" width="15.625" style="0" customWidth="1"/>
    <col min="2" max="4" width="5.25390625" style="0" customWidth="1"/>
    <col min="5" max="5" width="7.625" style="7" customWidth="1"/>
    <col min="6" max="11" width="5.75390625" style="0" customWidth="1"/>
    <col min="12" max="13" width="5.625" style="0" customWidth="1"/>
    <col min="14" max="14" width="6.375" style="8" customWidth="1"/>
    <col min="15" max="15" width="5.125" style="0" customWidth="1"/>
    <col min="16" max="16" width="6.875" style="0" customWidth="1"/>
    <col min="17" max="18" width="5.625" style="0" customWidth="1"/>
    <col min="19" max="19" width="6.75390625" style="0" customWidth="1"/>
  </cols>
  <sheetData>
    <row r="1" spans="1:19" ht="15.75">
      <c r="A1" s="1"/>
      <c r="B1" s="2" t="s">
        <v>170</v>
      </c>
      <c r="C1" s="2" t="s">
        <v>171</v>
      </c>
      <c r="D1" s="2" t="s">
        <v>172</v>
      </c>
      <c r="E1" s="3" t="s">
        <v>173</v>
      </c>
      <c r="F1" s="2" t="s">
        <v>174</v>
      </c>
      <c r="G1" s="2" t="s">
        <v>175</v>
      </c>
      <c r="H1" s="2" t="s">
        <v>176</v>
      </c>
      <c r="I1" s="2" t="s">
        <v>177</v>
      </c>
      <c r="J1" s="2" t="s">
        <v>178</v>
      </c>
      <c r="K1" s="2" t="s">
        <v>179</v>
      </c>
      <c r="L1" s="2" t="s">
        <v>180</v>
      </c>
      <c r="M1" s="2" t="s">
        <v>181</v>
      </c>
      <c r="N1" s="4" t="s">
        <v>182</v>
      </c>
      <c r="O1" s="2" t="s">
        <v>183</v>
      </c>
      <c r="P1" s="3" t="s">
        <v>184</v>
      </c>
      <c r="Q1" s="5" t="s">
        <v>185</v>
      </c>
      <c r="R1" s="5" t="s">
        <v>186</v>
      </c>
      <c r="S1" s="6" t="s">
        <v>187</v>
      </c>
    </row>
    <row r="4" spans="1:3" ht="15.75">
      <c r="A4" s="9" t="s">
        <v>188</v>
      </c>
      <c r="C4" s="10">
        <v>2002</v>
      </c>
    </row>
    <row r="5" spans="1:19" ht="15">
      <c r="A5" s="11">
        <v>2002</v>
      </c>
      <c r="B5" s="11">
        <v>1</v>
      </c>
      <c r="C5" s="11">
        <v>0</v>
      </c>
      <c r="D5" s="11">
        <v>0</v>
      </c>
      <c r="E5" s="12">
        <v>5.33</v>
      </c>
      <c r="F5" s="11">
        <v>5</v>
      </c>
      <c r="G5" s="11">
        <v>5</v>
      </c>
      <c r="H5" s="11">
        <v>3</v>
      </c>
      <c r="I5" s="11">
        <v>5</v>
      </c>
      <c r="J5" s="11">
        <v>1</v>
      </c>
      <c r="K5" s="11">
        <v>1</v>
      </c>
      <c r="L5" s="11">
        <v>0</v>
      </c>
      <c r="M5" s="11">
        <v>0</v>
      </c>
      <c r="N5" s="13">
        <v>0</v>
      </c>
      <c r="O5" s="11">
        <v>0</v>
      </c>
      <c r="P5" s="14">
        <f>(J5*9)/E5</f>
        <v>1.6885553470919323</v>
      </c>
      <c r="Q5" s="12">
        <f>(G5+F5)/E5</f>
        <v>1.876172607879925</v>
      </c>
      <c r="R5" s="12">
        <f>H5/G5</f>
        <v>0.6</v>
      </c>
      <c r="S5" s="12">
        <f>(H5*9)/E5</f>
        <v>5.065666041275797</v>
      </c>
    </row>
    <row r="6" ht="15">
      <c r="S6" s="12"/>
    </row>
    <row r="7" spans="1:19" ht="15.75">
      <c r="A7" s="9" t="s">
        <v>189</v>
      </c>
      <c r="C7" s="15" t="s">
        <v>190</v>
      </c>
      <c r="G7" s="16" t="s">
        <v>191</v>
      </c>
      <c r="S7" s="12"/>
    </row>
    <row r="8" spans="1:19" ht="15">
      <c r="A8" s="11">
        <v>1982</v>
      </c>
      <c r="B8" s="11">
        <v>39</v>
      </c>
      <c r="C8" s="11">
        <v>10</v>
      </c>
      <c r="D8" s="11">
        <v>1</v>
      </c>
      <c r="E8" s="12">
        <v>267.33</v>
      </c>
      <c r="F8" s="11">
        <v>274</v>
      </c>
      <c r="G8" s="11">
        <v>92</v>
      </c>
      <c r="H8" s="11">
        <v>122</v>
      </c>
      <c r="I8" s="11">
        <v>126</v>
      </c>
      <c r="J8" s="11">
        <v>116</v>
      </c>
      <c r="K8" s="11">
        <v>26</v>
      </c>
      <c r="L8" s="11">
        <v>14</v>
      </c>
      <c r="M8" s="11">
        <v>13</v>
      </c>
      <c r="N8" s="13">
        <f>L8/(L8+M8)</f>
        <v>0.5185185185185185</v>
      </c>
      <c r="O8" s="11">
        <v>0</v>
      </c>
      <c r="P8" s="14">
        <f>(J8*9)/E8</f>
        <v>3.905285602064864</v>
      </c>
      <c r="Q8" s="12">
        <f>(G8+F8)/E8</f>
        <v>1.3690943777353832</v>
      </c>
      <c r="R8" s="12">
        <f aca="true" t="shared" si="0" ref="R8:R13">H8/G8</f>
        <v>1.326086956521739</v>
      </c>
      <c r="S8" s="12">
        <f>(H8*9)/E8</f>
        <v>4.10728313320615</v>
      </c>
    </row>
    <row r="9" ht="15">
      <c r="S9" s="12"/>
    </row>
    <row r="10" spans="1:19" ht="15.75">
      <c r="A10" s="9" t="s">
        <v>192</v>
      </c>
      <c r="C10" s="15" t="s">
        <v>193</v>
      </c>
      <c r="G10" s="16" t="s">
        <v>191</v>
      </c>
      <c r="H10" s="16"/>
      <c r="I10" s="16"/>
      <c r="S10" s="12"/>
    </row>
    <row r="11" spans="1:19" ht="15">
      <c r="A11" s="11">
        <v>1982</v>
      </c>
      <c r="B11" s="11">
        <v>12</v>
      </c>
      <c r="C11" s="11">
        <v>0</v>
      </c>
      <c r="D11" s="11">
        <v>0</v>
      </c>
      <c r="E11" s="12">
        <v>17</v>
      </c>
      <c r="F11" s="11">
        <v>26</v>
      </c>
      <c r="G11" s="11">
        <v>2</v>
      </c>
      <c r="H11" s="11">
        <v>6</v>
      </c>
      <c r="I11" s="11">
        <v>12</v>
      </c>
      <c r="J11" s="11">
        <v>10</v>
      </c>
      <c r="K11" s="11">
        <v>1</v>
      </c>
      <c r="L11" s="11">
        <v>0</v>
      </c>
      <c r="M11" s="11">
        <v>1</v>
      </c>
      <c r="N11" s="13">
        <f>L11/(L11+M11)</f>
        <v>0</v>
      </c>
      <c r="O11" s="11">
        <v>2</v>
      </c>
      <c r="P11" s="14">
        <f>(J11*9)/E11</f>
        <v>5.294117647058823</v>
      </c>
      <c r="Q11" s="12">
        <f>(G11+F11)/E11</f>
        <v>1.6470588235294117</v>
      </c>
      <c r="R11" s="12">
        <f t="shared" si="0"/>
        <v>3</v>
      </c>
      <c r="S11" s="12">
        <f>(H11*9)/E11</f>
        <v>3.176470588235294</v>
      </c>
    </row>
    <row r="12" spans="1:19" ht="15">
      <c r="A12" s="17">
        <v>1983</v>
      </c>
      <c r="B12" s="17">
        <v>40</v>
      </c>
      <c r="C12" s="17">
        <v>8</v>
      </c>
      <c r="D12" s="17">
        <v>2</v>
      </c>
      <c r="E12" s="18">
        <v>310</v>
      </c>
      <c r="F12" s="19">
        <v>361</v>
      </c>
      <c r="G12" s="17">
        <v>78</v>
      </c>
      <c r="H12" s="17">
        <v>130</v>
      </c>
      <c r="I12" s="17">
        <v>179</v>
      </c>
      <c r="J12" s="17">
        <v>161</v>
      </c>
      <c r="K12" s="17">
        <v>35</v>
      </c>
      <c r="L12" s="17">
        <v>16</v>
      </c>
      <c r="M12" s="17">
        <v>20</v>
      </c>
      <c r="N12" s="20">
        <f>L12/(L12+M12)</f>
        <v>0.4444444444444444</v>
      </c>
      <c r="O12" s="17">
        <v>0</v>
      </c>
      <c r="P12" s="21">
        <f>(J12*9)/E12</f>
        <v>4.674193548387096</v>
      </c>
      <c r="Q12" s="6">
        <f>(G12+F12)/E12</f>
        <v>1.4161290322580644</v>
      </c>
      <c r="R12" s="6">
        <f t="shared" si="0"/>
        <v>1.6666666666666667</v>
      </c>
      <c r="S12" s="6">
        <f>(H12*9)/E12</f>
        <v>3.774193548387097</v>
      </c>
    </row>
    <row r="13" spans="1:19" ht="15">
      <c r="A13" s="11" t="s">
        <v>194</v>
      </c>
      <c r="B13" s="11">
        <f>SUM(B11:B12)</f>
        <v>52</v>
      </c>
      <c r="C13" s="11">
        <f aca="true" t="shared" si="1" ref="C13:O13">SUM(C11:C12)</f>
        <v>8</v>
      </c>
      <c r="D13" s="11">
        <f t="shared" si="1"/>
        <v>2</v>
      </c>
      <c r="E13" s="12">
        <f t="shared" si="1"/>
        <v>327</v>
      </c>
      <c r="F13" s="11">
        <f t="shared" si="1"/>
        <v>387</v>
      </c>
      <c r="G13" s="11">
        <f t="shared" si="1"/>
        <v>80</v>
      </c>
      <c r="H13" s="11">
        <f t="shared" si="1"/>
        <v>136</v>
      </c>
      <c r="I13" s="11">
        <f t="shared" si="1"/>
        <v>191</v>
      </c>
      <c r="J13" s="11">
        <f t="shared" si="1"/>
        <v>171</v>
      </c>
      <c r="K13" s="11">
        <f t="shared" si="1"/>
        <v>36</v>
      </c>
      <c r="L13" s="11">
        <f t="shared" si="1"/>
        <v>16</v>
      </c>
      <c r="M13" s="11">
        <f t="shared" si="1"/>
        <v>21</v>
      </c>
      <c r="N13" s="13">
        <f t="shared" si="1"/>
        <v>0.4444444444444444</v>
      </c>
      <c r="O13" s="11">
        <f t="shared" si="1"/>
        <v>2</v>
      </c>
      <c r="P13" s="14">
        <f>(J13*9)/E13</f>
        <v>4.706422018348624</v>
      </c>
      <c r="Q13" s="12">
        <f>(G13+F13)/E13</f>
        <v>1.4281345565749235</v>
      </c>
      <c r="R13" s="12">
        <f t="shared" si="0"/>
        <v>1.7</v>
      </c>
      <c r="S13" s="12">
        <f>(H13*9)/E13</f>
        <v>3.743119266055046</v>
      </c>
    </row>
    <row r="15" spans="1:3" ht="15.75">
      <c r="A15" s="9" t="s">
        <v>195</v>
      </c>
      <c r="C15" s="15">
        <v>2010</v>
      </c>
    </row>
    <row r="16" spans="1:19" ht="15">
      <c r="A16" s="11">
        <v>2010</v>
      </c>
      <c r="B16" s="11">
        <v>14</v>
      </c>
      <c r="C16" s="11">
        <v>0</v>
      </c>
      <c r="D16" s="11">
        <v>0</v>
      </c>
      <c r="E16" s="12">
        <v>26.67</v>
      </c>
      <c r="F16" s="22">
        <v>26</v>
      </c>
      <c r="G16" s="22">
        <v>9</v>
      </c>
      <c r="H16" s="22">
        <v>21</v>
      </c>
      <c r="I16" s="22">
        <v>14</v>
      </c>
      <c r="J16" s="22">
        <v>14</v>
      </c>
      <c r="K16" s="22">
        <v>0</v>
      </c>
      <c r="L16" s="22">
        <v>3</v>
      </c>
      <c r="M16" s="22">
        <v>0</v>
      </c>
      <c r="N16" s="13">
        <v>1</v>
      </c>
      <c r="O16" s="11">
        <v>0</v>
      </c>
      <c r="P16" s="11">
        <v>4.72</v>
      </c>
      <c r="Q16" s="12">
        <f>(G16+F16)/E16</f>
        <v>1.3123359580052492</v>
      </c>
      <c r="R16" s="11">
        <v>2.33</v>
      </c>
      <c r="S16" s="12">
        <f>(H16*9)/E16</f>
        <v>7.086614173228346</v>
      </c>
    </row>
    <row r="17" ht="15">
      <c r="S17" s="12"/>
    </row>
    <row r="18" spans="1:19" ht="15.75">
      <c r="A18" s="9" t="s">
        <v>196</v>
      </c>
      <c r="C18" s="15">
        <v>1982</v>
      </c>
      <c r="S18" s="12"/>
    </row>
    <row r="19" spans="1:19" ht="15">
      <c r="A19" s="11">
        <v>1982</v>
      </c>
      <c r="B19" s="11">
        <v>15</v>
      </c>
      <c r="C19" s="11">
        <v>1</v>
      </c>
      <c r="D19" s="11">
        <v>0</v>
      </c>
      <c r="E19" s="12">
        <v>82.33</v>
      </c>
      <c r="F19" s="11">
        <v>101</v>
      </c>
      <c r="G19" s="11">
        <v>29</v>
      </c>
      <c r="H19" s="11">
        <v>19</v>
      </c>
      <c r="I19" s="11">
        <v>46</v>
      </c>
      <c r="J19" s="11">
        <v>44</v>
      </c>
      <c r="K19" s="11">
        <v>6</v>
      </c>
      <c r="L19" s="11">
        <v>1</v>
      </c>
      <c r="M19" s="11">
        <v>5</v>
      </c>
      <c r="N19" s="13">
        <f>L19/(L19+M19)</f>
        <v>0.16666666666666666</v>
      </c>
      <c r="O19" s="11">
        <v>0</v>
      </c>
      <c r="P19" s="14">
        <f>(J19*9)/E19</f>
        <v>4.809911332442609</v>
      </c>
      <c r="Q19" s="12">
        <f>(G19+F19)/E19</f>
        <v>1.579011296003887</v>
      </c>
      <c r="R19" s="12">
        <f>H19/G19</f>
        <v>0.6551724137931034</v>
      </c>
      <c r="S19" s="12">
        <f>(H19*9)/E19</f>
        <v>2.0770071662820357</v>
      </c>
    </row>
    <row r="20" ht="15">
      <c r="S20" s="12"/>
    </row>
    <row r="21" spans="1:19" ht="15.75">
      <c r="A21" s="9" t="s">
        <v>197</v>
      </c>
      <c r="C21" s="15" t="s">
        <v>198</v>
      </c>
      <c r="S21" s="12"/>
    </row>
    <row r="22" spans="1:19" ht="15">
      <c r="A22" s="11">
        <v>1995</v>
      </c>
      <c r="B22" s="11">
        <v>31</v>
      </c>
      <c r="C22" s="11">
        <v>4</v>
      </c>
      <c r="D22" s="11">
        <v>0</v>
      </c>
      <c r="E22" s="12">
        <v>215.33</v>
      </c>
      <c r="F22" s="11">
        <v>231</v>
      </c>
      <c r="G22" s="11">
        <v>53</v>
      </c>
      <c r="H22" s="11">
        <v>131</v>
      </c>
      <c r="I22" s="11">
        <v>115</v>
      </c>
      <c r="J22" s="11">
        <v>112</v>
      </c>
      <c r="K22" s="11">
        <v>30</v>
      </c>
      <c r="L22" s="11">
        <v>12</v>
      </c>
      <c r="M22" s="11">
        <v>6</v>
      </c>
      <c r="N22" s="13">
        <f aca="true" t="shared" si="2" ref="N22:N27">L22/(L22+M22)</f>
        <v>0.6666666666666666</v>
      </c>
      <c r="O22" s="11">
        <v>0</v>
      </c>
      <c r="P22" s="14">
        <f aca="true" t="shared" si="3" ref="P22:P28">(J22*9)/E22</f>
        <v>4.681187015278874</v>
      </c>
      <c r="Q22" s="12">
        <f aca="true" t="shared" si="4" ref="Q22:Q28">(G22+F22)/E22</f>
        <v>1.3189058654158732</v>
      </c>
      <c r="R22" s="12">
        <f aca="true" t="shared" si="5" ref="R22:R28">H22/G22</f>
        <v>2.4716981132075473</v>
      </c>
      <c r="S22" s="12">
        <f aca="true" t="shared" si="6" ref="S22:S28">(H22*9)/E22</f>
        <v>5.475316955370826</v>
      </c>
    </row>
    <row r="23" spans="1:19" ht="15">
      <c r="A23" s="11">
        <v>1996</v>
      </c>
      <c r="B23" s="11">
        <v>30</v>
      </c>
      <c r="C23" s="11">
        <v>2</v>
      </c>
      <c r="D23" s="11">
        <v>0</v>
      </c>
      <c r="E23" s="12">
        <v>205.33</v>
      </c>
      <c r="F23" s="11">
        <v>226</v>
      </c>
      <c r="G23" s="11">
        <v>74</v>
      </c>
      <c r="H23" s="11">
        <v>164</v>
      </c>
      <c r="I23" s="11">
        <v>131</v>
      </c>
      <c r="J23" s="11">
        <v>122</v>
      </c>
      <c r="K23" s="11">
        <v>28</v>
      </c>
      <c r="L23" s="11">
        <v>13</v>
      </c>
      <c r="M23" s="11">
        <v>11</v>
      </c>
      <c r="N23" s="13">
        <f t="shared" si="2"/>
        <v>0.5416666666666666</v>
      </c>
      <c r="O23" s="11">
        <v>0</v>
      </c>
      <c r="P23" s="14">
        <f t="shared" si="3"/>
        <v>5.347489407295573</v>
      </c>
      <c r="Q23" s="12">
        <f t="shared" si="4"/>
        <v>1.4610626795889543</v>
      </c>
      <c r="R23" s="12">
        <f t="shared" si="5"/>
        <v>2.2162162162162162</v>
      </c>
      <c r="S23" s="12">
        <f t="shared" si="6"/>
        <v>7.188428383577655</v>
      </c>
    </row>
    <row r="24" spans="1:19" ht="15">
      <c r="A24" s="11">
        <v>1997</v>
      </c>
      <c r="B24" s="11">
        <v>22</v>
      </c>
      <c r="C24" s="11">
        <v>2</v>
      </c>
      <c r="D24" s="11">
        <v>0</v>
      </c>
      <c r="E24" s="12">
        <v>135.67</v>
      </c>
      <c r="F24" s="11">
        <v>127</v>
      </c>
      <c r="G24" s="11">
        <v>47</v>
      </c>
      <c r="H24" s="11">
        <v>70</v>
      </c>
      <c r="I24" s="11">
        <v>76</v>
      </c>
      <c r="J24" s="11">
        <v>66</v>
      </c>
      <c r="K24" s="11">
        <v>22</v>
      </c>
      <c r="L24" s="11">
        <v>8</v>
      </c>
      <c r="M24" s="11">
        <v>7</v>
      </c>
      <c r="N24" s="13">
        <f t="shared" si="2"/>
        <v>0.5333333333333333</v>
      </c>
      <c r="O24" s="11">
        <v>0</v>
      </c>
      <c r="P24" s="14">
        <f t="shared" si="3"/>
        <v>4.378270804157147</v>
      </c>
      <c r="Q24" s="12">
        <f t="shared" si="4"/>
        <v>1.2825237709147197</v>
      </c>
      <c r="R24" s="12">
        <f t="shared" si="5"/>
        <v>1.4893617021276595</v>
      </c>
      <c r="S24" s="12">
        <f t="shared" si="6"/>
        <v>4.64362054986364</v>
      </c>
    </row>
    <row r="25" spans="1:19" ht="15">
      <c r="A25" s="11">
        <v>1998</v>
      </c>
      <c r="B25" s="11">
        <v>30</v>
      </c>
      <c r="C25" s="11">
        <v>2</v>
      </c>
      <c r="D25" s="11">
        <v>1</v>
      </c>
      <c r="E25" s="12">
        <v>198.67</v>
      </c>
      <c r="F25" s="11">
        <v>221</v>
      </c>
      <c r="G25" s="11">
        <v>44</v>
      </c>
      <c r="H25" s="11">
        <v>125</v>
      </c>
      <c r="I25" s="11">
        <v>99</v>
      </c>
      <c r="J25" s="11">
        <v>93</v>
      </c>
      <c r="K25" s="11">
        <v>24</v>
      </c>
      <c r="L25" s="11">
        <v>13</v>
      </c>
      <c r="M25" s="11">
        <v>13</v>
      </c>
      <c r="N25" s="13">
        <f t="shared" si="2"/>
        <v>0.5</v>
      </c>
      <c r="O25" s="11">
        <v>0</v>
      </c>
      <c r="P25" s="14">
        <f t="shared" si="3"/>
        <v>4.213016560124831</v>
      </c>
      <c r="Q25" s="12">
        <f t="shared" si="4"/>
        <v>1.3338702370765592</v>
      </c>
      <c r="R25" s="12">
        <f t="shared" si="5"/>
        <v>2.840909090909091</v>
      </c>
      <c r="S25" s="12">
        <f t="shared" si="6"/>
        <v>5.662656666834449</v>
      </c>
    </row>
    <row r="26" spans="1:19" ht="15">
      <c r="A26" s="11">
        <v>1999</v>
      </c>
      <c r="B26" s="11">
        <v>27</v>
      </c>
      <c r="C26" s="11">
        <v>5</v>
      </c>
      <c r="D26" s="11">
        <v>2</v>
      </c>
      <c r="E26" s="12">
        <v>193</v>
      </c>
      <c r="F26" s="11">
        <v>229</v>
      </c>
      <c r="G26" s="11">
        <v>41</v>
      </c>
      <c r="H26" s="11">
        <v>141</v>
      </c>
      <c r="I26" s="11">
        <v>114</v>
      </c>
      <c r="J26" s="11">
        <v>104</v>
      </c>
      <c r="K26" s="11">
        <v>20</v>
      </c>
      <c r="L26" s="11">
        <v>10</v>
      </c>
      <c r="M26" s="11">
        <v>9</v>
      </c>
      <c r="N26" s="13">
        <f t="shared" si="2"/>
        <v>0.5263157894736842</v>
      </c>
      <c r="O26" s="11">
        <v>0</v>
      </c>
      <c r="P26" s="14">
        <f t="shared" si="3"/>
        <v>4.849740932642487</v>
      </c>
      <c r="Q26" s="12">
        <f t="shared" si="4"/>
        <v>1.3989637305699483</v>
      </c>
      <c r="R26" s="12">
        <f t="shared" si="5"/>
        <v>3.4390243902439024</v>
      </c>
      <c r="S26" s="12">
        <f t="shared" si="6"/>
        <v>6.575129533678757</v>
      </c>
    </row>
    <row r="27" spans="1:19" ht="15">
      <c r="A27" s="17">
        <v>2000</v>
      </c>
      <c r="B27" s="17">
        <v>29</v>
      </c>
      <c r="C27" s="17">
        <v>1</v>
      </c>
      <c r="D27" s="17">
        <v>1</v>
      </c>
      <c r="E27" s="6">
        <v>198.33</v>
      </c>
      <c r="F27" s="17">
        <v>215</v>
      </c>
      <c r="G27" s="17">
        <v>56</v>
      </c>
      <c r="H27" s="17">
        <v>120</v>
      </c>
      <c r="I27" s="17">
        <v>99</v>
      </c>
      <c r="J27" s="17">
        <v>94</v>
      </c>
      <c r="K27" s="17">
        <v>23</v>
      </c>
      <c r="L27" s="17">
        <v>17</v>
      </c>
      <c r="M27" s="17">
        <v>5</v>
      </c>
      <c r="N27" s="20">
        <f t="shared" si="2"/>
        <v>0.7727272727272727</v>
      </c>
      <c r="O27" s="17">
        <v>0</v>
      </c>
      <c r="P27" s="21">
        <f t="shared" si="3"/>
        <v>4.265617909544698</v>
      </c>
      <c r="Q27" s="6">
        <f t="shared" si="4"/>
        <v>1.3664095194877224</v>
      </c>
      <c r="R27" s="6">
        <f t="shared" si="5"/>
        <v>2.142857142857143</v>
      </c>
      <c r="S27" s="6">
        <f t="shared" si="6"/>
        <v>5.445469671759189</v>
      </c>
    </row>
    <row r="28" spans="1:19" ht="15">
      <c r="A28" s="11" t="s">
        <v>194</v>
      </c>
      <c r="B28" s="11">
        <f>SUM(B22:B27)</f>
        <v>169</v>
      </c>
      <c r="C28" s="11">
        <f aca="true" t="shared" si="7" ref="C28:O28">SUM(C22:C27)</f>
        <v>16</v>
      </c>
      <c r="D28" s="11">
        <f t="shared" si="7"/>
        <v>4</v>
      </c>
      <c r="E28" s="12">
        <f>SUM(E22:E27)</f>
        <v>1146.33</v>
      </c>
      <c r="F28" s="11">
        <f t="shared" si="7"/>
        <v>1249</v>
      </c>
      <c r="G28" s="11">
        <f t="shared" si="7"/>
        <v>315</v>
      </c>
      <c r="H28" s="11">
        <f t="shared" si="7"/>
        <v>751</v>
      </c>
      <c r="I28" s="11">
        <f t="shared" si="7"/>
        <v>634</v>
      </c>
      <c r="J28" s="11">
        <f t="shared" si="7"/>
        <v>591</v>
      </c>
      <c r="K28" s="11">
        <f t="shared" si="7"/>
        <v>147</v>
      </c>
      <c r="L28" s="11">
        <f t="shared" si="7"/>
        <v>73</v>
      </c>
      <c r="M28" s="11">
        <f t="shared" si="7"/>
        <v>51</v>
      </c>
      <c r="N28" s="23">
        <f>L28/(L28+M28)</f>
        <v>0.5887096774193549</v>
      </c>
      <c r="O28" s="11">
        <f t="shared" si="7"/>
        <v>0</v>
      </c>
      <c r="P28" s="14">
        <f t="shared" si="3"/>
        <v>4.640025123655493</v>
      </c>
      <c r="Q28" s="12">
        <f t="shared" si="4"/>
        <v>1.3643540690726057</v>
      </c>
      <c r="R28" s="12">
        <f t="shared" si="5"/>
        <v>2.384126984126984</v>
      </c>
      <c r="S28" s="12">
        <f t="shared" si="6"/>
        <v>5.8962078982491954</v>
      </c>
    </row>
    <row r="29" ht="12.75">
      <c r="N29"/>
    </row>
    <row r="30" spans="1:14" ht="15.75">
      <c r="A30" s="9" t="s">
        <v>199</v>
      </c>
      <c r="C30" s="15" t="s">
        <v>200</v>
      </c>
      <c r="N30"/>
    </row>
    <row r="31" spans="1:19" ht="15">
      <c r="A31" s="11">
        <v>2011</v>
      </c>
      <c r="B31" s="11">
        <v>59</v>
      </c>
      <c r="C31" s="11">
        <v>0</v>
      </c>
      <c r="D31" s="11">
        <v>0</v>
      </c>
      <c r="E31" s="12">
        <v>60.33</v>
      </c>
      <c r="F31" s="11">
        <v>37</v>
      </c>
      <c r="G31" s="11">
        <v>25</v>
      </c>
      <c r="H31" s="11">
        <v>86</v>
      </c>
      <c r="I31" s="11">
        <v>27</v>
      </c>
      <c r="J31" s="11">
        <v>25</v>
      </c>
      <c r="K31" s="11">
        <v>1</v>
      </c>
      <c r="L31" s="11">
        <v>0</v>
      </c>
      <c r="M31" s="11">
        <v>4</v>
      </c>
      <c r="N31" s="23">
        <f aca="true" t="shared" si="8" ref="N31:N42">L31/(L31+M31)</f>
        <v>0</v>
      </c>
      <c r="O31" s="11">
        <v>5</v>
      </c>
      <c r="P31" s="11">
        <v>3.73</v>
      </c>
      <c r="Q31" s="12">
        <f>(G31+F31)/E31</f>
        <v>1.0276810873528925</v>
      </c>
      <c r="R31" s="12">
        <f>H31/G31</f>
        <v>3.44</v>
      </c>
      <c r="S31" s="12">
        <f>(H31*9)/E31</f>
        <v>12.829438090502238</v>
      </c>
    </row>
    <row r="32" spans="1:19" ht="15">
      <c r="A32" s="24">
        <v>2012</v>
      </c>
      <c r="B32" s="25">
        <v>48</v>
      </c>
      <c r="C32" s="24">
        <v>0</v>
      </c>
      <c r="D32" s="24">
        <v>0</v>
      </c>
      <c r="E32" s="26">
        <v>51.67</v>
      </c>
      <c r="F32" s="24">
        <v>28</v>
      </c>
      <c r="G32" s="24">
        <v>14</v>
      </c>
      <c r="H32" s="24">
        <v>53</v>
      </c>
      <c r="I32" s="24">
        <v>12</v>
      </c>
      <c r="J32" s="24">
        <v>11</v>
      </c>
      <c r="K32" s="24">
        <v>4</v>
      </c>
      <c r="L32" s="24">
        <v>4</v>
      </c>
      <c r="M32" s="24">
        <v>2</v>
      </c>
      <c r="N32" s="23">
        <f t="shared" si="8"/>
        <v>0.6666666666666666</v>
      </c>
      <c r="O32" s="24">
        <v>33</v>
      </c>
      <c r="P32" s="27">
        <f>(J32*9)/E32</f>
        <v>1.9160054190052254</v>
      </c>
      <c r="Q32" s="26">
        <f>(G32+F32)/E32</f>
        <v>0.8128507838203987</v>
      </c>
      <c r="R32" s="26">
        <f>H32/G32</f>
        <v>3.7857142857142856</v>
      </c>
      <c r="S32" s="26">
        <f>(H32*9)/E32</f>
        <v>9.231662473388813</v>
      </c>
    </row>
    <row r="33" spans="1:19" ht="15">
      <c r="A33" s="17">
        <v>2013</v>
      </c>
      <c r="B33" s="17">
        <v>65</v>
      </c>
      <c r="C33" s="17">
        <v>0</v>
      </c>
      <c r="D33" s="17">
        <v>0</v>
      </c>
      <c r="E33" s="6">
        <v>67.67</v>
      </c>
      <c r="F33" s="17">
        <v>89</v>
      </c>
      <c r="G33" s="17">
        <v>43</v>
      </c>
      <c r="H33" s="17">
        <v>79</v>
      </c>
      <c r="I33" s="17">
        <v>53</v>
      </c>
      <c r="J33" s="17">
        <v>46</v>
      </c>
      <c r="K33" s="17">
        <v>16</v>
      </c>
      <c r="L33" s="17">
        <v>3</v>
      </c>
      <c r="M33" s="17">
        <v>5</v>
      </c>
      <c r="N33" s="20">
        <f>L33/(L33+M33)</f>
        <v>0.375</v>
      </c>
      <c r="O33" s="17">
        <v>0</v>
      </c>
      <c r="P33" s="21">
        <f>(J33*9)/E33</f>
        <v>6.1179252253583565</v>
      </c>
      <c r="Q33" s="6">
        <f>(G33+F33)/E33</f>
        <v>1.9506428254765775</v>
      </c>
      <c r="R33" s="6">
        <f>H33/G33</f>
        <v>1.8372093023255813</v>
      </c>
      <c r="S33" s="6">
        <f>(H33*9)/E33</f>
        <v>10.506871582680656</v>
      </c>
    </row>
    <row r="34" spans="1:19" ht="15">
      <c r="A34" s="11" t="s">
        <v>201</v>
      </c>
      <c r="B34" s="11">
        <f>SUM(B31:B33)</f>
        <v>172</v>
      </c>
      <c r="C34" s="11">
        <f aca="true" t="shared" si="9" ref="C34:M34">SUM(C31:C33)</f>
        <v>0</v>
      </c>
      <c r="D34" s="11">
        <f t="shared" si="9"/>
        <v>0</v>
      </c>
      <c r="E34" s="11">
        <f t="shared" si="9"/>
        <v>179.67000000000002</v>
      </c>
      <c r="F34" s="11">
        <f t="shared" si="9"/>
        <v>154</v>
      </c>
      <c r="G34" s="11">
        <f t="shared" si="9"/>
        <v>82</v>
      </c>
      <c r="H34" s="11">
        <f t="shared" si="9"/>
        <v>218</v>
      </c>
      <c r="I34" s="11">
        <f t="shared" si="9"/>
        <v>92</v>
      </c>
      <c r="J34" s="11">
        <f t="shared" si="9"/>
        <v>82</v>
      </c>
      <c r="K34" s="11">
        <f t="shared" si="9"/>
        <v>21</v>
      </c>
      <c r="L34" s="11">
        <f t="shared" si="9"/>
        <v>7</v>
      </c>
      <c r="M34" s="11">
        <f t="shared" si="9"/>
        <v>11</v>
      </c>
      <c r="N34" s="23">
        <f>L34/(L34+M34)</f>
        <v>0.3888888888888889</v>
      </c>
      <c r="O34" s="24">
        <f>SUM(O31:O33)</f>
        <v>38</v>
      </c>
      <c r="P34" s="27">
        <f>(J34*9)/E34</f>
        <v>4.107530472532977</v>
      </c>
      <c r="Q34" s="26">
        <f>(G34+F34)/E34</f>
        <v>1.3135192296988922</v>
      </c>
      <c r="R34" s="26">
        <f>H34/G34</f>
        <v>2.658536585365854</v>
      </c>
      <c r="S34" s="26">
        <f>(H34*9)/E34</f>
        <v>10.92002003673401</v>
      </c>
    </row>
    <row r="35" spans="14:19" ht="15">
      <c r="N35"/>
      <c r="S35" s="12"/>
    </row>
    <row r="36" spans="1:19" ht="15.75">
      <c r="A36" s="9" t="s">
        <v>202</v>
      </c>
      <c r="C36" s="15">
        <v>1989</v>
      </c>
      <c r="N36"/>
      <c r="S36" s="12"/>
    </row>
    <row r="37" spans="1:19" ht="15">
      <c r="A37" s="11">
        <v>1989</v>
      </c>
      <c r="B37" s="11">
        <v>45</v>
      </c>
      <c r="C37" s="11">
        <v>0</v>
      </c>
      <c r="D37" s="11">
        <v>0</v>
      </c>
      <c r="E37" s="12">
        <v>57.67</v>
      </c>
      <c r="F37" s="11">
        <v>57</v>
      </c>
      <c r="G37" s="11">
        <v>22</v>
      </c>
      <c r="H37" s="11">
        <v>39</v>
      </c>
      <c r="I37" s="11">
        <v>26</v>
      </c>
      <c r="J37" s="11">
        <v>25</v>
      </c>
      <c r="K37" s="11">
        <v>7</v>
      </c>
      <c r="L37" s="11">
        <v>2</v>
      </c>
      <c r="M37" s="11">
        <v>1</v>
      </c>
      <c r="N37" s="23">
        <f t="shared" si="8"/>
        <v>0.6666666666666666</v>
      </c>
      <c r="O37" s="11">
        <v>2</v>
      </c>
      <c r="P37" s="14">
        <f>(J37*9)/E37</f>
        <v>3.901508583318883</v>
      </c>
      <c r="Q37" s="12">
        <f>(G37+F37)/E37</f>
        <v>1.36986301369863</v>
      </c>
      <c r="R37" s="12">
        <f>H37/G37</f>
        <v>1.7727272727272727</v>
      </c>
      <c r="S37" s="12">
        <f>(H37*9)/E37</f>
        <v>6.086353389977457</v>
      </c>
    </row>
    <row r="38" spans="1:14" ht="15">
      <c r="A38" s="11"/>
      <c r="B38" s="11"/>
      <c r="C38" s="11"/>
      <c r="D38" s="11"/>
      <c r="E38" s="12"/>
      <c r="F38" s="11"/>
      <c r="G38" s="11"/>
      <c r="H38" s="11"/>
      <c r="I38" s="11"/>
      <c r="J38" s="11"/>
      <c r="K38" s="11"/>
      <c r="L38" s="11"/>
      <c r="M38" s="11"/>
      <c r="N38"/>
    </row>
    <row r="39" spans="1:14" ht="15.75">
      <c r="A39" s="9" t="s">
        <v>203</v>
      </c>
      <c r="B39" s="11"/>
      <c r="C39" s="15">
        <v>2010</v>
      </c>
      <c r="D39" s="11"/>
      <c r="E39" s="12"/>
      <c r="F39" s="11"/>
      <c r="G39" s="11"/>
      <c r="H39" s="11"/>
      <c r="I39" s="11"/>
      <c r="J39" s="11"/>
      <c r="K39" s="11"/>
      <c r="L39" s="11"/>
      <c r="M39" s="11"/>
      <c r="N39"/>
    </row>
    <row r="40" spans="1:19" ht="15">
      <c r="A40" s="11">
        <v>2010</v>
      </c>
      <c r="B40" s="22">
        <v>65</v>
      </c>
      <c r="C40" s="22">
        <v>0</v>
      </c>
      <c r="D40" s="22">
        <v>0</v>
      </c>
      <c r="E40" s="12">
        <v>73</v>
      </c>
      <c r="F40" s="22">
        <v>46</v>
      </c>
      <c r="G40" s="22">
        <v>22</v>
      </c>
      <c r="H40" s="22">
        <v>81</v>
      </c>
      <c r="I40" s="22">
        <v>17</v>
      </c>
      <c r="J40" s="22">
        <v>15</v>
      </c>
      <c r="K40" s="22">
        <v>7</v>
      </c>
      <c r="L40" s="22">
        <v>5</v>
      </c>
      <c r="M40" s="22">
        <v>2</v>
      </c>
      <c r="N40" s="23">
        <f t="shared" si="8"/>
        <v>0.7142857142857143</v>
      </c>
      <c r="O40" s="22">
        <v>41</v>
      </c>
      <c r="P40" s="14">
        <f>(J40*9)/E40</f>
        <v>1.8493150684931507</v>
      </c>
      <c r="Q40" s="12">
        <f>(G40+F40)/E40</f>
        <v>0.9315068493150684</v>
      </c>
      <c r="R40" s="12">
        <f>H40/G40</f>
        <v>3.6818181818181817</v>
      </c>
      <c r="S40" s="12">
        <f>(H40*9)/E40</f>
        <v>9.986301369863014</v>
      </c>
    </row>
    <row r="41" spans="1:19" ht="15">
      <c r="A41" s="17">
        <v>2011</v>
      </c>
      <c r="B41" s="28">
        <v>50</v>
      </c>
      <c r="C41" s="28">
        <v>0</v>
      </c>
      <c r="D41" s="28">
        <v>0</v>
      </c>
      <c r="E41" s="6">
        <v>50.33</v>
      </c>
      <c r="F41" s="28">
        <v>39</v>
      </c>
      <c r="G41" s="28">
        <v>10</v>
      </c>
      <c r="H41" s="28">
        <v>41</v>
      </c>
      <c r="I41" s="28">
        <v>11</v>
      </c>
      <c r="J41" s="28">
        <v>11</v>
      </c>
      <c r="K41" s="28">
        <v>1</v>
      </c>
      <c r="L41" s="28">
        <v>3</v>
      </c>
      <c r="M41" s="28">
        <v>4</v>
      </c>
      <c r="N41" s="20">
        <f t="shared" si="8"/>
        <v>0.42857142857142855</v>
      </c>
      <c r="O41" s="28">
        <v>31</v>
      </c>
      <c r="P41" s="21">
        <f>(J41*9)/E41</f>
        <v>1.9670176832902841</v>
      </c>
      <c r="Q41" s="6">
        <f>(G41+F41)/E41</f>
        <v>0.9735744089012518</v>
      </c>
      <c r="R41" s="6">
        <f>H41/G41</f>
        <v>4.1</v>
      </c>
      <c r="S41" s="6">
        <f>(H41*9)/E41</f>
        <v>7.331611364991059</v>
      </c>
    </row>
    <row r="42" spans="1:19" ht="15">
      <c r="A42" s="24"/>
      <c r="B42" s="25">
        <f>SUM(B40:B41)</f>
        <v>115</v>
      </c>
      <c r="C42" s="25">
        <f aca="true" t="shared" si="10" ref="C42:O42">SUM(C40:C41)</f>
        <v>0</v>
      </c>
      <c r="D42" s="25">
        <f t="shared" si="10"/>
        <v>0</v>
      </c>
      <c r="E42" s="25">
        <f t="shared" si="10"/>
        <v>123.33</v>
      </c>
      <c r="F42" s="25">
        <f t="shared" si="10"/>
        <v>85</v>
      </c>
      <c r="G42" s="25">
        <f t="shared" si="10"/>
        <v>32</v>
      </c>
      <c r="H42" s="25">
        <f t="shared" si="10"/>
        <v>122</v>
      </c>
      <c r="I42" s="25">
        <f t="shared" si="10"/>
        <v>28</v>
      </c>
      <c r="J42" s="25">
        <f t="shared" si="10"/>
        <v>26</v>
      </c>
      <c r="K42" s="25">
        <f t="shared" si="10"/>
        <v>8</v>
      </c>
      <c r="L42" s="25">
        <f t="shared" si="10"/>
        <v>8</v>
      </c>
      <c r="M42" s="25">
        <f t="shared" si="10"/>
        <v>6</v>
      </c>
      <c r="N42" s="23">
        <f t="shared" si="8"/>
        <v>0.5714285714285714</v>
      </c>
      <c r="O42" s="25">
        <f t="shared" si="10"/>
        <v>72</v>
      </c>
      <c r="P42" s="14">
        <f>(J42*9)/E42</f>
        <v>1.8973485769885672</v>
      </c>
      <c r="Q42" s="12">
        <f>(G42+F42)/E42</f>
        <v>0.9486742884942836</v>
      </c>
      <c r="R42" s="12">
        <f>H42/G42</f>
        <v>3.8125</v>
      </c>
      <c r="S42" s="12">
        <f>(H42*9)/E42</f>
        <v>8.902943322792508</v>
      </c>
    </row>
    <row r="43" ht="15">
      <c r="S43" s="12"/>
    </row>
    <row r="44" spans="1:19" ht="15.75">
      <c r="A44" s="9" t="s">
        <v>204</v>
      </c>
      <c r="C44" s="15" t="s">
        <v>205</v>
      </c>
      <c r="S44" s="12"/>
    </row>
    <row r="45" spans="1:19" ht="15">
      <c r="A45" s="11">
        <v>2008</v>
      </c>
      <c r="B45" s="11">
        <v>8</v>
      </c>
      <c r="C45" s="11">
        <v>0</v>
      </c>
      <c r="D45" s="11">
        <v>0</v>
      </c>
      <c r="E45" s="12">
        <v>48.67</v>
      </c>
      <c r="F45" s="11">
        <v>53</v>
      </c>
      <c r="G45" s="11">
        <v>9</v>
      </c>
      <c r="H45" s="11">
        <v>33</v>
      </c>
      <c r="I45" s="11">
        <v>20</v>
      </c>
      <c r="J45" s="11">
        <v>20</v>
      </c>
      <c r="K45" s="11">
        <v>8</v>
      </c>
      <c r="L45" s="11">
        <v>3</v>
      </c>
      <c r="M45" s="11">
        <v>3</v>
      </c>
      <c r="N45" s="13">
        <f>L45/(L45+M45)</f>
        <v>0.5</v>
      </c>
      <c r="O45" s="11">
        <v>0</v>
      </c>
      <c r="P45" s="12">
        <f>(J45*9)/E45</f>
        <v>3.698376823505239</v>
      </c>
      <c r="Q45" s="12">
        <f>(G45+F45)/E45</f>
        <v>1.2738853503184713</v>
      </c>
      <c r="R45" s="12">
        <f>H45/G45</f>
        <v>3.6666666666666665</v>
      </c>
      <c r="S45" s="12">
        <f>(H45*9)/E45</f>
        <v>6.102321758783645</v>
      </c>
    </row>
    <row r="46" spans="1:19" ht="15">
      <c r="A46" s="17">
        <v>2009</v>
      </c>
      <c r="B46" s="17">
        <v>24</v>
      </c>
      <c r="C46" s="17">
        <v>2</v>
      </c>
      <c r="D46" s="17">
        <v>1</v>
      </c>
      <c r="E46" s="6">
        <v>148</v>
      </c>
      <c r="F46" s="17">
        <v>160</v>
      </c>
      <c r="G46" s="17">
        <v>59</v>
      </c>
      <c r="H46" s="17">
        <v>99</v>
      </c>
      <c r="I46" s="17">
        <v>89</v>
      </c>
      <c r="J46" s="17">
        <v>77</v>
      </c>
      <c r="K46" s="17">
        <v>21</v>
      </c>
      <c r="L46" s="17">
        <v>9</v>
      </c>
      <c r="M46" s="17">
        <v>10</v>
      </c>
      <c r="N46" s="20">
        <f>L46/(L46+M46)</f>
        <v>0.47368421052631576</v>
      </c>
      <c r="O46" s="17">
        <v>0</v>
      </c>
      <c r="P46" s="6">
        <f>(J46*9)/E46</f>
        <v>4.6824324324324325</v>
      </c>
      <c r="Q46" s="6">
        <f>(G46+F46)/E46</f>
        <v>1.4797297297297298</v>
      </c>
      <c r="R46" s="6">
        <f>H46/G46</f>
        <v>1.6779661016949152</v>
      </c>
      <c r="S46" s="6">
        <f>(H46*9)/E46</f>
        <v>6.02027027027027</v>
      </c>
    </row>
    <row r="47" spans="1:19" ht="15">
      <c r="A47" s="11" t="s">
        <v>194</v>
      </c>
      <c r="B47" s="11">
        <f>SUM(B45:B46)</f>
        <v>32</v>
      </c>
      <c r="C47" s="11">
        <f aca="true" t="shared" si="11" ref="C47:M47">SUM(C45:C46)</f>
        <v>2</v>
      </c>
      <c r="D47" s="11">
        <f t="shared" si="11"/>
        <v>1</v>
      </c>
      <c r="E47" s="12">
        <f>SUM(E45:E46)</f>
        <v>196.67000000000002</v>
      </c>
      <c r="F47" s="11">
        <f t="shared" si="11"/>
        <v>213</v>
      </c>
      <c r="G47" s="11">
        <f t="shared" si="11"/>
        <v>68</v>
      </c>
      <c r="H47" s="11">
        <f t="shared" si="11"/>
        <v>132</v>
      </c>
      <c r="I47" s="11">
        <f t="shared" si="11"/>
        <v>109</v>
      </c>
      <c r="J47" s="11">
        <f t="shared" si="11"/>
        <v>97</v>
      </c>
      <c r="K47" s="11">
        <f t="shared" si="11"/>
        <v>29</v>
      </c>
      <c r="L47" s="11">
        <f t="shared" si="11"/>
        <v>12</v>
      </c>
      <c r="M47" s="11">
        <f t="shared" si="11"/>
        <v>13</v>
      </c>
      <c r="N47" s="13">
        <f>L47/(L47+M47)</f>
        <v>0.48</v>
      </c>
      <c r="O47" s="11">
        <v>0</v>
      </c>
      <c r="P47" s="12">
        <f>(J47*9)/E47</f>
        <v>4.438907815121778</v>
      </c>
      <c r="Q47" s="12">
        <f>(G47+F47)/E47</f>
        <v>1.4287893425535159</v>
      </c>
      <c r="R47" s="12">
        <f>H47/G47</f>
        <v>1.9411764705882353</v>
      </c>
      <c r="S47" s="12">
        <f>(H47*9)/E47</f>
        <v>6.040575583464687</v>
      </c>
    </row>
    <row r="48" spans="14:19" ht="15">
      <c r="N48"/>
      <c r="S48" s="12"/>
    </row>
    <row r="49" spans="1:19" ht="15.75">
      <c r="A49" s="9" t="s">
        <v>206</v>
      </c>
      <c r="C49" s="15" t="s">
        <v>207</v>
      </c>
      <c r="N49"/>
      <c r="S49" s="12"/>
    </row>
    <row r="50" spans="1:19" ht="15">
      <c r="A50" s="11">
        <v>2009</v>
      </c>
      <c r="B50" s="11">
        <v>54</v>
      </c>
      <c r="C50" s="11">
        <v>0</v>
      </c>
      <c r="D50" s="11">
        <v>0</v>
      </c>
      <c r="E50" s="12">
        <v>58</v>
      </c>
      <c r="F50" s="11">
        <v>35</v>
      </c>
      <c r="G50" s="11">
        <v>26</v>
      </c>
      <c r="H50" s="11">
        <v>80</v>
      </c>
      <c r="I50" s="11">
        <v>12</v>
      </c>
      <c r="J50" s="11">
        <v>11</v>
      </c>
      <c r="K50" s="11">
        <v>3</v>
      </c>
      <c r="L50" s="11">
        <v>3</v>
      </c>
      <c r="M50" s="11">
        <v>5</v>
      </c>
      <c r="N50" s="13">
        <f aca="true" t="shared" si="12" ref="N50:N55">L50/(L50+M50)</f>
        <v>0.375</v>
      </c>
      <c r="O50" s="11">
        <v>36</v>
      </c>
      <c r="P50" s="12">
        <f aca="true" t="shared" si="13" ref="P50:P55">(J50*9)/E50</f>
        <v>1.706896551724138</v>
      </c>
      <c r="Q50" s="12">
        <f aca="true" t="shared" si="14" ref="Q50:Q55">(G50+F50)/E50</f>
        <v>1.0517241379310345</v>
      </c>
      <c r="R50" s="12">
        <f aca="true" t="shared" si="15" ref="R50:R55">H50/G50</f>
        <v>3.076923076923077</v>
      </c>
      <c r="S50" s="12">
        <f aca="true" t="shared" si="16" ref="S50:S55">(H50*9)/E50</f>
        <v>12.413793103448276</v>
      </c>
    </row>
    <row r="51" spans="1:19" ht="15">
      <c r="A51" s="24">
        <v>2010</v>
      </c>
      <c r="B51" s="25">
        <v>49</v>
      </c>
      <c r="C51" s="25">
        <v>0</v>
      </c>
      <c r="D51" s="25">
        <v>0</v>
      </c>
      <c r="E51" s="26">
        <v>64</v>
      </c>
      <c r="F51" s="25">
        <v>50</v>
      </c>
      <c r="G51" s="25">
        <v>25</v>
      </c>
      <c r="H51" s="25">
        <v>67</v>
      </c>
      <c r="I51" s="25">
        <v>23</v>
      </c>
      <c r="J51" s="25">
        <v>21</v>
      </c>
      <c r="K51" s="25">
        <v>6</v>
      </c>
      <c r="L51" s="25">
        <v>3</v>
      </c>
      <c r="M51" s="25">
        <v>2</v>
      </c>
      <c r="N51" s="23">
        <f t="shared" si="12"/>
        <v>0.6</v>
      </c>
      <c r="O51" s="24">
        <v>0</v>
      </c>
      <c r="P51" s="26">
        <f t="shared" si="13"/>
        <v>2.953125</v>
      </c>
      <c r="Q51" s="26">
        <f t="shared" si="14"/>
        <v>1.171875</v>
      </c>
      <c r="R51" s="26">
        <f t="shared" si="15"/>
        <v>2.68</v>
      </c>
      <c r="S51" s="26">
        <f t="shared" si="16"/>
        <v>9.421875</v>
      </c>
    </row>
    <row r="52" spans="1:19" ht="15">
      <c r="A52" s="24">
        <v>2011</v>
      </c>
      <c r="B52" s="25">
        <v>57</v>
      </c>
      <c r="C52" s="25">
        <v>0</v>
      </c>
      <c r="D52" s="25">
        <v>0</v>
      </c>
      <c r="E52" s="26">
        <v>60</v>
      </c>
      <c r="F52" s="25">
        <v>52</v>
      </c>
      <c r="G52" s="25">
        <v>21</v>
      </c>
      <c r="H52" s="25">
        <v>69</v>
      </c>
      <c r="I52" s="25">
        <v>24</v>
      </c>
      <c r="J52" s="25">
        <v>22</v>
      </c>
      <c r="K52" s="25">
        <v>1</v>
      </c>
      <c r="L52" s="25">
        <v>2</v>
      </c>
      <c r="M52" s="25">
        <v>2</v>
      </c>
      <c r="N52" s="23">
        <f t="shared" si="12"/>
        <v>0.5</v>
      </c>
      <c r="O52" s="24">
        <v>2</v>
      </c>
      <c r="P52" s="26">
        <f t="shared" si="13"/>
        <v>3.3</v>
      </c>
      <c r="Q52" s="26">
        <f t="shared" si="14"/>
        <v>1.2166666666666666</v>
      </c>
      <c r="R52" s="26">
        <f t="shared" si="15"/>
        <v>3.2857142857142856</v>
      </c>
      <c r="S52" s="26">
        <f t="shared" si="16"/>
        <v>10.35</v>
      </c>
    </row>
    <row r="53" spans="1:19" ht="15">
      <c r="A53" s="24">
        <v>2012</v>
      </c>
      <c r="B53" s="25">
        <v>57</v>
      </c>
      <c r="C53" s="24">
        <v>0</v>
      </c>
      <c r="D53" s="24">
        <v>0</v>
      </c>
      <c r="E53" s="26">
        <v>62</v>
      </c>
      <c r="F53" s="24">
        <v>37</v>
      </c>
      <c r="G53" s="24">
        <v>19</v>
      </c>
      <c r="H53" s="24">
        <v>50</v>
      </c>
      <c r="I53" s="24">
        <v>14</v>
      </c>
      <c r="J53" s="24">
        <v>13</v>
      </c>
      <c r="K53" s="24">
        <v>8</v>
      </c>
      <c r="L53" s="24">
        <v>3</v>
      </c>
      <c r="M53" s="24">
        <v>2</v>
      </c>
      <c r="N53" s="23">
        <f t="shared" si="12"/>
        <v>0.6</v>
      </c>
      <c r="O53" s="24">
        <v>1</v>
      </c>
      <c r="P53" s="26">
        <f t="shared" si="13"/>
        <v>1.8870967741935485</v>
      </c>
      <c r="Q53" s="26">
        <f t="shared" si="14"/>
        <v>0.9032258064516129</v>
      </c>
      <c r="R53" s="26">
        <f t="shared" si="15"/>
        <v>2.6315789473684212</v>
      </c>
      <c r="S53" s="26">
        <f t="shared" si="16"/>
        <v>7.258064516129032</v>
      </c>
    </row>
    <row r="54" spans="1:19" ht="15">
      <c r="A54" s="17">
        <v>2013</v>
      </c>
      <c r="B54" s="17">
        <v>62</v>
      </c>
      <c r="C54" s="17">
        <v>0</v>
      </c>
      <c r="D54" s="17">
        <v>0</v>
      </c>
      <c r="E54" s="6">
        <v>71.33</v>
      </c>
      <c r="F54" s="17">
        <v>53</v>
      </c>
      <c r="G54" s="17">
        <v>29</v>
      </c>
      <c r="H54" s="17">
        <v>61</v>
      </c>
      <c r="I54" s="17">
        <v>22</v>
      </c>
      <c r="J54" s="17">
        <v>19</v>
      </c>
      <c r="K54" s="17">
        <v>4</v>
      </c>
      <c r="L54" s="17">
        <v>2</v>
      </c>
      <c r="M54" s="17">
        <v>6</v>
      </c>
      <c r="N54" s="20">
        <f t="shared" si="12"/>
        <v>0.25</v>
      </c>
      <c r="O54" s="17">
        <v>43</v>
      </c>
      <c r="P54" s="6">
        <f t="shared" si="13"/>
        <v>2.397308285433899</v>
      </c>
      <c r="Q54" s="6">
        <f t="shared" si="14"/>
        <v>1.1495864292723958</v>
      </c>
      <c r="R54" s="6">
        <f t="shared" si="15"/>
        <v>2.103448275862069</v>
      </c>
      <c r="S54" s="6">
        <f t="shared" si="16"/>
        <v>7.696621337445675</v>
      </c>
    </row>
    <row r="55" spans="1:19" ht="15">
      <c r="A55" s="24" t="s">
        <v>194</v>
      </c>
      <c r="B55" s="25">
        <f>SUM(B50:B54)</f>
        <v>279</v>
      </c>
      <c r="C55" s="25">
        <f aca="true" t="shared" si="17" ref="C55:M55">SUM(C50:C54)</f>
        <v>0</v>
      </c>
      <c r="D55" s="25">
        <f t="shared" si="17"/>
        <v>0</v>
      </c>
      <c r="E55" s="25">
        <f t="shared" si="17"/>
        <v>315.33</v>
      </c>
      <c r="F55" s="25">
        <f t="shared" si="17"/>
        <v>227</v>
      </c>
      <c r="G55" s="25">
        <f t="shared" si="17"/>
        <v>120</v>
      </c>
      <c r="H55" s="25">
        <f t="shared" si="17"/>
        <v>327</v>
      </c>
      <c r="I55" s="25">
        <f t="shared" si="17"/>
        <v>95</v>
      </c>
      <c r="J55" s="25">
        <f t="shared" si="17"/>
        <v>86</v>
      </c>
      <c r="K55" s="25">
        <f t="shared" si="17"/>
        <v>22</v>
      </c>
      <c r="L55" s="25">
        <f t="shared" si="17"/>
        <v>13</v>
      </c>
      <c r="M55" s="25">
        <f t="shared" si="17"/>
        <v>17</v>
      </c>
      <c r="N55" s="23">
        <f t="shared" si="12"/>
        <v>0.43333333333333335</v>
      </c>
      <c r="O55" s="25">
        <f>SUM(O50:O54)</f>
        <v>82</v>
      </c>
      <c r="P55" s="26">
        <f t="shared" si="13"/>
        <v>2.454571401389021</v>
      </c>
      <c r="Q55" s="26">
        <f t="shared" si="14"/>
        <v>1.1004344654806077</v>
      </c>
      <c r="R55" s="26">
        <f t="shared" si="15"/>
        <v>2.725</v>
      </c>
      <c r="S55" s="26">
        <f t="shared" si="16"/>
        <v>9.333079630862906</v>
      </c>
    </row>
    <row r="56" spans="1:19" ht="15">
      <c r="A56" s="29"/>
      <c r="B56" s="30"/>
      <c r="C56" s="30"/>
      <c r="D56" s="30"/>
      <c r="E56" s="31"/>
      <c r="F56" s="30"/>
      <c r="G56" s="30"/>
      <c r="H56" s="30"/>
      <c r="I56" s="30"/>
      <c r="J56" s="30"/>
      <c r="K56" s="30"/>
      <c r="L56" s="30"/>
      <c r="M56" s="30"/>
      <c r="N56" s="32"/>
      <c r="O56" s="24"/>
      <c r="P56" s="29"/>
      <c r="Q56" s="29"/>
      <c r="R56" s="29"/>
      <c r="S56" s="26"/>
    </row>
    <row r="57" spans="1:19" ht="15.75">
      <c r="A57" s="9" t="s">
        <v>208</v>
      </c>
      <c r="C57" s="15" t="s">
        <v>209</v>
      </c>
      <c r="S57" s="12"/>
    </row>
    <row r="58" spans="1:19" ht="15">
      <c r="A58" s="11">
        <v>2003</v>
      </c>
      <c r="B58" s="11">
        <v>6</v>
      </c>
      <c r="C58" s="11">
        <v>0</v>
      </c>
      <c r="D58" s="11">
        <v>0</v>
      </c>
      <c r="E58" s="12">
        <v>6.67</v>
      </c>
      <c r="F58" s="11">
        <v>2</v>
      </c>
      <c r="G58" s="11">
        <v>2</v>
      </c>
      <c r="H58" s="11">
        <v>2</v>
      </c>
      <c r="I58" s="11">
        <v>2</v>
      </c>
      <c r="J58" s="11">
        <v>1</v>
      </c>
      <c r="K58" s="11">
        <v>0</v>
      </c>
      <c r="L58" s="11">
        <v>1</v>
      </c>
      <c r="M58" s="11">
        <v>0</v>
      </c>
      <c r="N58" s="13">
        <f>L58/(L58+M58)</f>
        <v>1</v>
      </c>
      <c r="O58" s="11">
        <v>0</v>
      </c>
      <c r="P58" s="14">
        <f>(J58*9)/E58</f>
        <v>1.3493253373313343</v>
      </c>
      <c r="Q58" s="12">
        <f aca="true" t="shared" si="18" ref="Q58:Q84">(G58+F58)/E58</f>
        <v>0.5997001499250375</v>
      </c>
      <c r="R58" s="12">
        <f aca="true" t="shared" si="19" ref="R58:R84">H58/G58</f>
        <v>1</v>
      </c>
      <c r="S58" s="12">
        <f>(H58*9)/E58</f>
        <v>2.6986506746626686</v>
      </c>
    </row>
    <row r="59" spans="1:19" ht="15">
      <c r="A59" s="11">
        <v>2004</v>
      </c>
      <c r="B59" s="11">
        <v>50</v>
      </c>
      <c r="C59" s="11">
        <v>0</v>
      </c>
      <c r="D59" s="11">
        <v>0</v>
      </c>
      <c r="E59" s="12">
        <v>62.33</v>
      </c>
      <c r="F59" s="11">
        <v>48</v>
      </c>
      <c r="G59" s="11">
        <v>25</v>
      </c>
      <c r="H59" s="11">
        <v>34</v>
      </c>
      <c r="I59" s="11">
        <v>21</v>
      </c>
      <c r="J59" s="11">
        <v>19</v>
      </c>
      <c r="K59" s="11">
        <v>5</v>
      </c>
      <c r="L59" s="11">
        <v>3</v>
      </c>
      <c r="M59" s="11">
        <v>2</v>
      </c>
      <c r="N59" s="13">
        <v>0</v>
      </c>
      <c r="O59" s="11">
        <v>0</v>
      </c>
      <c r="P59" s="14">
        <f>(J59*9)/E59</f>
        <v>2.743462217230868</v>
      </c>
      <c r="Q59" s="12">
        <f t="shared" si="18"/>
        <v>1.1711856248997272</v>
      </c>
      <c r="R59" s="12">
        <f t="shared" si="19"/>
        <v>1.36</v>
      </c>
      <c r="S59" s="12">
        <f>(H59*9)/E59</f>
        <v>4.9093534413605004</v>
      </c>
    </row>
    <row r="60" spans="1:19" ht="15">
      <c r="A60" s="11">
        <v>2005</v>
      </c>
      <c r="B60" s="11">
        <v>38</v>
      </c>
      <c r="C60" s="11">
        <v>0</v>
      </c>
      <c r="D60" s="11">
        <v>0</v>
      </c>
      <c r="E60" s="12">
        <v>47</v>
      </c>
      <c r="F60" s="11">
        <v>47</v>
      </c>
      <c r="G60" s="11">
        <v>16</v>
      </c>
      <c r="H60" s="11">
        <v>27</v>
      </c>
      <c r="I60" s="11">
        <v>26</v>
      </c>
      <c r="J60" s="11">
        <v>23</v>
      </c>
      <c r="K60" s="11">
        <v>4</v>
      </c>
      <c r="L60" s="11">
        <v>2</v>
      </c>
      <c r="M60" s="11">
        <v>2</v>
      </c>
      <c r="N60" s="13">
        <f>L60/(L60+M60)</f>
        <v>0.5</v>
      </c>
      <c r="O60" s="11">
        <v>0</v>
      </c>
      <c r="P60" s="14">
        <f>(J60*9)/E60</f>
        <v>4.404255319148936</v>
      </c>
      <c r="Q60" s="12">
        <f t="shared" si="18"/>
        <v>1.3404255319148937</v>
      </c>
      <c r="R60" s="12">
        <f t="shared" si="19"/>
        <v>1.6875</v>
      </c>
      <c r="S60" s="12">
        <f>(H60*9)/E60</f>
        <v>5.170212765957447</v>
      </c>
    </row>
    <row r="61" spans="1:19" ht="15">
      <c r="A61" s="17">
        <v>2007</v>
      </c>
      <c r="B61" s="17">
        <v>55</v>
      </c>
      <c r="C61" s="17">
        <v>0</v>
      </c>
      <c r="D61" s="17">
        <v>0</v>
      </c>
      <c r="E61" s="6">
        <v>63.67</v>
      </c>
      <c r="F61" s="17">
        <v>79</v>
      </c>
      <c r="G61" s="17">
        <v>30</v>
      </c>
      <c r="H61" s="17">
        <v>26</v>
      </c>
      <c r="I61" s="17">
        <v>44</v>
      </c>
      <c r="J61" s="17">
        <v>43</v>
      </c>
      <c r="K61" s="17">
        <v>6</v>
      </c>
      <c r="L61" s="17">
        <v>2</v>
      </c>
      <c r="M61" s="17">
        <v>3</v>
      </c>
      <c r="N61" s="20">
        <f>L61/(L61+M61)</f>
        <v>0.4</v>
      </c>
      <c r="O61" s="17">
        <v>0</v>
      </c>
      <c r="P61" s="6">
        <f>(J61*9)/E61</f>
        <v>6.078215800219883</v>
      </c>
      <c r="Q61" s="6">
        <f t="shared" si="18"/>
        <v>1.711952253808701</v>
      </c>
      <c r="R61" s="6">
        <f t="shared" si="19"/>
        <v>0.8666666666666667</v>
      </c>
      <c r="S61" s="6">
        <f>(H61*9)/E61</f>
        <v>3.6752002512957436</v>
      </c>
    </row>
    <row r="62" spans="1:19" ht="15">
      <c r="A62" s="11" t="s">
        <v>194</v>
      </c>
      <c r="B62" s="11">
        <f>SUM(B58:B61)</f>
        <v>149</v>
      </c>
      <c r="C62" s="11">
        <f aca="true" t="shared" si="20" ref="C62:O62">SUM(C58:C61)</f>
        <v>0</v>
      </c>
      <c r="D62" s="11">
        <f t="shared" si="20"/>
        <v>0</v>
      </c>
      <c r="E62" s="12">
        <f t="shared" si="20"/>
        <v>179.67000000000002</v>
      </c>
      <c r="F62" s="11">
        <f t="shared" si="20"/>
        <v>176</v>
      </c>
      <c r="G62" s="11">
        <f t="shared" si="20"/>
        <v>73</v>
      </c>
      <c r="H62" s="11">
        <f t="shared" si="20"/>
        <v>89</v>
      </c>
      <c r="I62" s="11">
        <f t="shared" si="20"/>
        <v>93</v>
      </c>
      <c r="J62" s="11">
        <f t="shared" si="20"/>
        <v>86</v>
      </c>
      <c r="K62" s="11">
        <f t="shared" si="20"/>
        <v>15</v>
      </c>
      <c r="L62" s="11">
        <f t="shared" si="20"/>
        <v>8</v>
      </c>
      <c r="M62" s="11">
        <f t="shared" si="20"/>
        <v>7</v>
      </c>
      <c r="N62" s="23">
        <f>L62/(L62+M62)</f>
        <v>0.5333333333333333</v>
      </c>
      <c r="O62" s="11">
        <f t="shared" si="20"/>
        <v>0</v>
      </c>
      <c r="P62" s="12">
        <f>(J62*9)/E62</f>
        <v>4.307897812656536</v>
      </c>
      <c r="Q62" s="12">
        <f t="shared" si="18"/>
        <v>1.3858741025212888</v>
      </c>
      <c r="R62" s="12">
        <f t="shared" si="19"/>
        <v>1.2191780821917808</v>
      </c>
      <c r="S62" s="12">
        <f>(H62*9)/E62</f>
        <v>4.458173317749207</v>
      </c>
    </row>
    <row r="63" ht="15">
      <c r="S63" s="12"/>
    </row>
    <row r="64" spans="1:19" ht="15.75">
      <c r="A64" s="9" t="s">
        <v>210</v>
      </c>
      <c r="C64" s="15">
        <v>1982</v>
      </c>
      <c r="S64" s="12"/>
    </row>
    <row r="65" spans="1:19" ht="15">
      <c r="A65" s="11">
        <v>1982</v>
      </c>
      <c r="B65" s="11">
        <v>8</v>
      </c>
      <c r="C65" s="11">
        <v>1</v>
      </c>
      <c r="D65" s="11">
        <v>0</v>
      </c>
      <c r="E65" s="12">
        <v>43</v>
      </c>
      <c r="F65" s="11">
        <v>49</v>
      </c>
      <c r="G65" s="11">
        <v>21</v>
      </c>
      <c r="H65" s="11">
        <v>22</v>
      </c>
      <c r="I65" s="11">
        <v>34</v>
      </c>
      <c r="J65" s="11">
        <v>27</v>
      </c>
      <c r="K65" s="11">
        <v>6</v>
      </c>
      <c r="L65" s="11">
        <v>3</v>
      </c>
      <c r="M65" s="11">
        <v>5</v>
      </c>
      <c r="N65" s="13">
        <f>L65/(L65+M65)</f>
        <v>0.375</v>
      </c>
      <c r="O65" s="11">
        <v>0</v>
      </c>
      <c r="P65" s="14">
        <f>(J65*9)/E65</f>
        <v>5.651162790697675</v>
      </c>
      <c r="Q65" s="12">
        <f t="shared" si="18"/>
        <v>1.627906976744186</v>
      </c>
      <c r="R65" s="12">
        <f t="shared" si="19"/>
        <v>1.0476190476190477</v>
      </c>
      <c r="S65" s="12">
        <f>(H65*9)/E65</f>
        <v>4.604651162790698</v>
      </c>
    </row>
    <row r="66" ht="15">
      <c r="S66" s="12"/>
    </row>
    <row r="67" spans="1:19" ht="15.75">
      <c r="A67" s="9" t="s">
        <v>211</v>
      </c>
      <c r="C67" s="15">
        <v>2001</v>
      </c>
      <c r="S67" s="12"/>
    </row>
    <row r="68" spans="1:19" ht="15">
      <c r="A68" s="11">
        <v>2001</v>
      </c>
      <c r="B68" s="11">
        <v>3</v>
      </c>
      <c r="C68" s="11">
        <v>0</v>
      </c>
      <c r="D68" s="11">
        <v>0</v>
      </c>
      <c r="E68" s="12">
        <v>6.33</v>
      </c>
      <c r="F68" s="11">
        <v>2</v>
      </c>
      <c r="G68" s="11">
        <v>3</v>
      </c>
      <c r="H68" s="11">
        <v>3</v>
      </c>
      <c r="I68" s="11">
        <v>0</v>
      </c>
      <c r="J68" s="11">
        <v>0</v>
      </c>
      <c r="K68" s="11">
        <v>0</v>
      </c>
      <c r="L68" s="11">
        <v>1</v>
      </c>
      <c r="M68" s="11">
        <v>0</v>
      </c>
      <c r="N68" s="13">
        <f>L68/(L68+M68)</f>
        <v>1</v>
      </c>
      <c r="O68" s="11">
        <v>0</v>
      </c>
      <c r="P68" s="14">
        <f>(J68*9)/E68</f>
        <v>0</v>
      </c>
      <c r="Q68" s="12">
        <f t="shared" si="18"/>
        <v>0.7898894154818326</v>
      </c>
      <c r="R68" s="12">
        <f t="shared" si="19"/>
        <v>1</v>
      </c>
      <c r="S68" s="12">
        <f>(H68*9)/E68</f>
        <v>4.265402843601896</v>
      </c>
    </row>
    <row r="69" ht="15">
      <c r="S69" s="12"/>
    </row>
    <row r="70" spans="1:19" ht="15.75">
      <c r="A70" s="9" t="s">
        <v>212</v>
      </c>
      <c r="C70" s="15">
        <v>2008</v>
      </c>
      <c r="S70" s="12"/>
    </row>
    <row r="71" spans="1:19" ht="15">
      <c r="A71" s="11">
        <v>2008</v>
      </c>
      <c r="B71" s="11">
        <v>29</v>
      </c>
      <c r="C71" s="11">
        <v>0</v>
      </c>
      <c r="D71" s="11">
        <v>0</v>
      </c>
      <c r="E71" s="12">
        <v>169.67</v>
      </c>
      <c r="F71" s="11">
        <v>200</v>
      </c>
      <c r="G71" s="11">
        <v>56</v>
      </c>
      <c r="H71" s="11">
        <v>104</v>
      </c>
      <c r="I71" s="11">
        <v>112</v>
      </c>
      <c r="J71" s="11">
        <v>104</v>
      </c>
      <c r="K71" s="11">
        <v>26</v>
      </c>
      <c r="L71" s="11">
        <v>8</v>
      </c>
      <c r="M71" s="11">
        <v>14</v>
      </c>
      <c r="N71" s="13">
        <f>L71/(L71+M71)</f>
        <v>0.36363636363636365</v>
      </c>
      <c r="O71" s="11">
        <v>0</v>
      </c>
      <c r="P71" s="12">
        <f>(J71*9)/E71</f>
        <v>5.516591029645784</v>
      </c>
      <c r="Q71" s="12">
        <f t="shared" si="18"/>
        <v>1.5088112217834622</v>
      </c>
      <c r="R71" s="12">
        <f t="shared" si="19"/>
        <v>1.8571428571428572</v>
      </c>
      <c r="S71" s="12">
        <f>(H71*9)/E71</f>
        <v>5.516591029645784</v>
      </c>
    </row>
    <row r="72" spans="1:14" ht="15">
      <c r="A72" s="11"/>
      <c r="B72" s="11"/>
      <c r="C72" s="11"/>
      <c r="D72" s="11"/>
      <c r="E72" s="12"/>
      <c r="F72" s="11"/>
      <c r="G72" s="11"/>
      <c r="H72" s="11"/>
      <c r="I72" s="11"/>
      <c r="J72" s="11"/>
      <c r="K72" s="11"/>
      <c r="L72" s="11"/>
      <c r="M72" s="11"/>
      <c r="N72"/>
    </row>
    <row r="73" spans="1:14" ht="15.75">
      <c r="A73" s="9" t="s">
        <v>213</v>
      </c>
      <c r="B73" s="11"/>
      <c r="C73" s="15">
        <v>2009</v>
      </c>
      <c r="D73" s="11"/>
      <c r="E73" s="12"/>
      <c r="F73" s="11"/>
      <c r="G73" s="11"/>
      <c r="H73" s="11"/>
      <c r="I73" s="11"/>
      <c r="J73" s="11"/>
      <c r="K73" s="11"/>
      <c r="L73" s="11"/>
      <c r="M73" s="11"/>
      <c r="N73"/>
    </row>
    <row r="74" spans="1:19" ht="15">
      <c r="A74" s="11">
        <v>2009</v>
      </c>
      <c r="B74" s="11">
        <v>30</v>
      </c>
      <c r="C74" s="11">
        <v>0</v>
      </c>
      <c r="D74" s="11">
        <v>0</v>
      </c>
      <c r="E74" s="12">
        <v>58.33</v>
      </c>
      <c r="F74" s="11">
        <v>44</v>
      </c>
      <c r="G74" s="11">
        <v>31</v>
      </c>
      <c r="H74" s="11">
        <v>45</v>
      </c>
      <c r="I74" s="11">
        <v>26</v>
      </c>
      <c r="J74" s="11">
        <v>23</v>
      </c>
      <c r="K74" s="11">
        <v>5</v>
      </c>
      <c r="L74" s="11">
        <v>1</v>
      </c>
      <c r="M74" s="11">
        <v>3</v>
      </c>
      <c r="N74" s="13">
        <f>L74/(L74+M74)</f>
        <v>0.25</v>
      </c>
      <c r="O74" s="11">
        <v>0</v>
      </c>
      <c r="P74" s="12">
        <f>(J74*9)/E74</f>
        <v>3.548774215669467</v>
      </c>
      <c r="Q74" s="12">
        <f>(G74+F74)/E74</f>
        <v>1.2857877593005316</v>
      </c>
      <c r="R74" s="12">
        <f>H74/G74</f>
        <v>1.4516129032258065</v>
      </c>
      <c r="S74" s="12">
        <f>(H74*9)/E74</f>
        <v>6.94325390022287</v>
      </c>
    </row>
    <row r="75" ht="15">
      <c r="S75" s="12"/>
    </row>
    <row r="76" spans="1:19" ht="15.75">
      <c r="A76" s="9" t="s">
        <v>214</v>
      </c>
      <c r="C76" s="15" t="s">
        <v>215</v>
      </c>
      <c r="S76" s="12"/>
    </row>
    <row r="77" spans="1:19" ht="15">
      <c r="A77" s="11">
        <v>1990</v>
      </c>
      <c r="B77" s="11">
        <v>32</v>
      </c>
      <c r="C77" s="11">
        <v>2</v>
      </c>
      <c r="D77" s="11">
        <v>2</v>
      </c>
      <c r="E77" s="12">
        <v>208.33</v>
      </c>
      <c r="F77" s="11">
        <v>232</v>
      </c>
      <c r="G77" s="11">
        <v>85</v>
      </c>
      <c r="H77" s="11">
        <v>143</v>
      </c>
      <c r="I77" s="11">
        <v>109</v>
      </c>
      <c r="J77" s="11">
        <v>104</v>
      </c>
      <c r="K77" s="11">
        <v>23</v>
      </c>
      <c r="L77" s="11">
        <v>13</v>
      </c>
      <c r="M77" s="11">
        <v>10</v>
      </c>
      <c r="N77" s="13">
        <f>L77/(L77+M77)</f>
        <v>0.5652173913043478</v>
      </c>
      <c r="O77" s="11">
        <v>0</v>
      </c>
      <c r="P77" s="14">
        <f>(J77*9)/E77</f>
        <v>4.492871885950175</v>
      </c>
      <c r="Q77" s="12">
        <f t="shared" si="18"/>
        <v>1.5216243459895358</v>
      </c>
      <c r="R77" s="12">
        <f t="shared" si="19"/>
        <v>1.6823529411764706</v>
      </c>
      <c r="S77" s="12">
        <f>(H77*9)/E77</f>
        <v>6.17769884318149</v>
      </c>
    </row>
    <row r="78" spans="1:19" ht="15">
      <c r="A78" s="11">
        <v>1991</v>
      </c>
      <c r="B78" s="11">
        <v>23</v>
      </c>
      <c r="C78" s="11">
        <v>1</v>
      </c>
      <c r="D78" s="11">
        <v>0</v>
      </c>
      <c r="E78" s="12">
        <v>134.67</v>
      </c>
      <c r="F78" s="11">
        <v>188</v>
      </c>
      <c r="G78" s="11">
        <v>70</v>
      </c>
      <c r="H78" s="11">
        <v>81</v>
      </c>
      <c r="I78" s="11">
        <v>116</v>
      </c>
      <c r="J78" s="11">
        <v>100</v>
      </c>
      <c r="K78" s="11">
        <v>10</v>
      </c>
      <c r="L78" s="11">
        <v>5</v>
      </c>
      <c r="M78" s="11">
        <v>13</v>
      </c>
      <c r="N78" s="13">
        <f>L78/(L78+M78)</f>
        <v>0.2777777777777778</v>
      </c>
      <c r="O78" s="11">
        <v>0</v>
      </c>
      <c r="P78" s="14">
        <f>(J78*9)/E78</f>
        <v>6.683002895967922</v>
      </c>
      <c r="Q78" s="12">
        <f t="shared" si="18"/>
        <v>1.9157941635108044</v>
      </c>
      <c r="R78" s="12">
        <f t="shared" si="19"/>
        <v>1.1571428571428573</v>
      </c>
      <c r="S78" s="12">
        <f>(H78*9)/E78</f>
        <v>5.413232345734017</v>
      </c>
    </row>
    <row r="79" spans="1:19" ht="15">
      <c r="A79" s="11">
        <v>1992</v>
      </c>
      <c r="B79" s="11">
        <v>22</v>
      </c>
      <c r="C79" s="11">
        <v>1</v>
      </c>
      <c r="D79" s="11">
        <v>0</v>
      </c>
      <c r="E79" s="12">
        <v>122.67</v>
      </c>
      <c r="F79" s="11">
        <v>162</v>
      </c>
      <c r="G79" s="11">
        <v>41</v>
      </c>
      <c r="H79" s="11">
        <v>57</v>
      </c>
      <c r="I79" s="11">
        <v>89</v>
      </c>
      <c r="J79" s="11">
        <v>85</v>
      </c>
      <c r="K79" s="11">
        <v>22</v>
      </c>
      <c r="L79" s="11">
        <v>6</v>
      </c>
      <c r="M79" s="11">
        <v>11</v>
      </c>
      <c r="N79" s="13">
        <f>L79/(L79+M79)</f>
        <v>0.35294117647058826</v>
      </c>
      <c r="O79" s="11">
        <v>0</v>
      </c>
      <c r="P79" s="14">
        <f>(J79*9)/E79</f>
        <v>6.236243580337491</v>
      </c>
      <c r="Q79" s="12">
        <f t="shared" si="18"/>
        <v>1.6548463356973995</v>
      </c>
      <c r="R79" s="12">
        <f t="shared" si="19"/>
        <v>1.3902439024390243</v>
      </c>
      <c r="S79" s="12">
        <f>(H79*9)/E79</f>
        <v>4.181951577402788</v>
      </c>
    </row>
    <row r="80" spans="1:19" ht="15">
      <c r="A80" s="17">
        <v>1993</v>
      </c>
      <c r="B80" s="17">
        <v>34</v>
      </c>
      <c r="C80" s="17">
        <v>0</v>
      </c>
      <c r="D80" s="17">
        <v>0</v>
      </c>
      <c r="E80" s="6">
        <v>65.67</v>
      </c>
      <c r="F80" s="17">
        <v>64</v>
      </c>
      <c r="G80" s="17">
        <v>33</v>
      </c>
      <c r="H80" s="17">
        <v>51</v>
      </c>
      <c r="I80" s="17">
        <v>38</v>
      </c>
      <c r="J80" s="17">
        <v>27</v>
      </c>
      <c r="K80" s="17">
        <v>3</v>
      </c>
      <c r="L80" s="17">
        <v>1</v>
      </c>
      <c r="M80" s="17">
        <v>2</v>
      </c>
      <c r="N80" s="20">
        <f>L80/(L80+M80)</f>
        <v>0.3333333333333333</v>
      </c>
      <c r="O80" s="17">
        <v>0</v>
      </c>
      <c r="P80" s="21">
        <f>(J80*9)/E80</f>
        <v>3.7003197807217907</v>
      </c>
      <c r="Q80" s="6">
        <f t="shared" si="18"/>
        <v>1.4770823816049947</v>
      </c>
      <c r="R80" s="6">
        <f t="shared" si="19"/>
        <v>1.5454545454545454</v>
      </c>
      <c r="S80" s="6">
        <f>(H80*9)/E80</f>
        <v>6.98949291914116</v>
      </c>
    </row>
    <row r="81" spans="1:19" ht="15">
      <c r="A81" s="11" t="s">
        <v>194</v>
      </c>
      <c r="B81" s="11">
        <f>SUM(B77:B80)</f>
        <v>111</v>
      </c>
      <c r="C81" s="11">
        <f aca="true" t="shared" si="21" ref="C81:M81">SUM(C77:C80)</f>
        <v>4</v>
      </c>
      <c r="D81" s="11">
        <f t="shared" si="21"/>
        <v>2</v>
      </c>
      <c r="E81" s="12">
        <v>531.33</v>
      </c>
      <c r="F81" s="11">
        <f t="shared" si="21"/>
        <v>646</v>
      </c>
      <c r="G81" s="11">
        <f t="shared" si="21"/>
        <v>229</v>
      </c>
      <c r="H81" s="11">
        <f t="shared" si="21"/>
        <v>332</v>
      </c>
      <c r="I81" s="11">
        <f t="shared" si="21"/>
        <v>352</v>
      </c>
      <c r="J81" s="11">
        <f t="shared" si="21"/>
        <v>316</v>
      </c>
      <c r="K81" s="11">
        <f t="shared" si="21"/>
        <v>58</v>
      </c>
      <c r="L81" s="11">
        <f t="shared" si="21"/>
        <v>25</v>
      </c>
      <c r="M81" s="11">
        <f t="shared" si="21"/>
        <v>36</v>
      </c>
      <c r="N81" s="13">
        <f>L81/(L81+M81)</f>
        <v>0.4098360655737705</v>
      </c>
      <c r="O81" s="11">
        <v>0</v>
      </c>
      <c r="P81" s="14">
        <f>(J81*9)/E81</f>
        <v>5.352605725255491</v>
      </c>
      <c r="Q81" s="12">
        <f t="shared" si="18"/>
        <v>1.646810833192178</v>
      </c>
      <c r="R81" s="12">
        <f t="shared" si="19"/>
        <v>1.4497816593886463</v>
      </c>
      <c r="S81" s="12">
        <f>(H81*9)/E81</f>
        <v>5.623623736660832</v>
      </c>
    </row>
    <row r="82" ht="15">
      <c r="S82" s="12"/>
    </row>
    <row r="83" spans="1:19" ht="15.75">
      <c r="A83" s="9" t="s">
        <v>216</v>
      </c>
      <c r="C83" s="15">
        <v>1986</v>
      </c>
      <c r="S83" s="12"/>
    </row>
    <row r="84" spans="1:19" ht="15">
      <c r="A84" s="11">
        <v>1986</v>
      </c>
      <c r="B84" s="11">
        <v>69</v>
      </c>
      <c r="C84" s="11">
        <v>0</v>
      </c>
      <c r="D84" s="11">
        <v>0</v>
      </c>
      <c r="E84" s="12">
        <v>138</v>
      </c>
      <c r="F84" s="11">
        <v>121</v>
      </c>
      <c r="G84" s="11">
        <v>80</v>
      </c>
      <c r="H84" s="11">
        <v>89</v>
      </c>
      <c r="I84" s="11">
        <v>68</v>
      </c>
      <c r="J84" s="11">
        <v>66</v>
      </c>
      <c r="K84" s="11">
        <v>15</v>
      </c>
      <c r="L84" s="11">
        <v>7</v>
      </c>
      <c r="M84" s="11">
        <v>7</v>
      </c>
      <c r="N84" s="13">
        <f>L84/(L84+M84)</f>
        <v>0.5</v>
      </c>
      <c r="O84" s="22">
        <v>1</v>
      </c>
      <c r="P84" s="14">
        <f>(J84*9)/E84</f>
        <v>4.304347826086956</v>
      </c>
      <c r="Q84" s="12">
        <f t="shared" si="18"/>
        <v>1.4565217391304348</v>
      </c>
      <c r="R84" s="12">
        <f t="shared" si="19"/>
        <v>1.1125</v>
      </c>
      <c r="S84" s="12">
        <f>(H84*9)/E84</f>
        <v>5.804347826086956</v>
      </c>
    </row>
    <row r="85" ht="15">
      <c r="S85" s="12"/>
    </row>
    <row r="86" spans="1:19" ht="15.75">
      <c r="A86" s="9" t="s">
        <v>217</v>
      </c>
      <c r="C86" s="15">
        <v>1984</v>
      </c>
      <c r="S86" s="12"/>
    </row>
    <row r="87" spans="1:19" ht="15">
      <c r="A87" s="11">
        <v>1984</v>
      </c>
      <c r="B87" s="11">
        <v>27</v>
      </c>
      <c r="C87" s="11">
        <v>5</v>
      </c>
      <c r="D87" s="33">
        <v>4</v>
      </c>
      <c r="E87" s="12">
        <v>205</v>
      </c>
      <c r="F87" s="11">
        <v>167</v>
      </c>
      <c r="G87" s="11">
        <v>62</v>
      </c>
      <c r="H87" s="11">
        <v>127</v>
      </c>
      <c r="I87" s="11">
        <v>70</v>
      </c>
      <c r="J87" s="11">
        <v>57</v>
      </c>
      <c r="K87" s="11">
        <v>12</v>
      </c>
      <c r="L87" s="11">
        <v>16</v>
      </c>
      <c r="M87" s="11">
        <v>4</v>
      </c>
      <c r="N87" s="34">
        <f>L87/(L87+M87)</f>
        <v>0.8</v>
      </c>
      <c r="O87" s="11">
        <v>0</v>
      </c>
      <c r="P87" s="14">
        <f>(J87*9)/E87</f>
        <v>2.502439024390244</v>
      </c>
      <c r="Q87" s="12">
        <f aca="true" t="shared" si="22" ref="Q87:Q109">(G87+F87)/E87</f>
        <v>1.1170731707317074</v>
      </c>
      <c r="R87" s="12">
        <f aca="true" t="shared" si="23" ref="R87:R109">H87/G87</f>
        <v>2.0483870967741935</v>
      </c>
      <c r="S87" s="12">
        <f>(H87*9)/E87</f>
        <v>5.575609756097561</v>
      </c>
    </row>
    <row r="88" ht="15">
      <c r="S88" s="12"/>
    </row>
    <row r="89" spans="1:19" ht="15.75">
      <c r="A89" s="9" t="s">
        <v>218</v>
      </c>
      <c r="C89" s="15" t="s">
        <v>219</v>
      </c>
      <c r="S89" s="12"/>
    </row>
    <row r="90" spans="1:19" ht="15">
      <c r="A90" s="11">
        <v>1990</v>
      </c>
      <c r="B90" s="11">
        <v>53</v>
      </c>
      <c r="C90" s="11">
        <v>0</v>
      </c>
      <c r="D90" s="11">
        <v>0</v>
      </c>
      <c r="E90" s="12">
        <v>82.33</v>
      </c>
      <c r="F90" s="11">
        <v>71</v>
      </c>
      <c r="G90" s="11">
        <v>28</v>
      </c>
      <c r="H90" s="11">
        <v>59</v>
      </c>
      <c r="I90" s="11">
        <v>19</v>
      </c>
      <c r="J90" s="11">
        <v>16</v>
      </c>
      <c r="K90" s="11">
        <v>3</v>
      </c>
      <c r="L90" s="11">
        <v>2</v>
      </c>
      <c r="M90" s="11">
        <v>2</v>
      </c>
      <c r="N90" s="13">
        <f aca="true" t="shared" si="24" ref="N90:N96">L90/(L90+M90)</f>
        <v>0.5</v>
      </c>
      <c r="O90" s="11">
        <v>2</v>
      </c>
      <c r="P90" s="14">
        <f aca="true" t="shared" si="25" ref="P90:P96">(J90*9)/E90</f>
        <v>1.749058666342767</v>
      </c>
      <c r="Q90" s="12">
        <f t="shared" si="22"/>
        <v>1.2024778331106523</v>
      </c>
      <c r="R90" s="12">
        <f t="shared" si="23"/>
        <v>2.107142857142857</v>
      </c>
      <c r="S90" s="12">
        <f>(H90*9)/E90</f>
        <v>6.449653832138953</v>
      </c>
    </row>
    <row r="91" spans="1:19" ht="15">
      <c r="A91" s="11">
        <v>1991</v>
      </c>
      <c r="B91" s="11">
        <v>60</v>
      </c>
      <c r="C91" s="11">
        <v>0</v>
      </c>
      <c r="D91" s="11">
        <v>0</v>
      </c>
      <c r="E91" s="12">
        <v>85.67</v>
      </c>
      <c r="F91" s="11">
        <v>80</v>
      </c>
      <c r="G91" s="11">
        <v>34</v>
      </c>
      <c r="H91" s="11">
        <v>72</v>
      </c>
      <c r="I91" s="11">
        <v>39</v>
      </c>
      <c r="J91" s="11">
        <v>39</v>
      </c>
      <c r="K91" s="11">
        <v>10</v>
      </c>
      <c r="L91" s="11">
        <v>2</v>
      </c>
      <c r="M91" s="11">
        <v>8</v>
      </c>
      <c r="N91" s="13">
        <f t="shared" si="24"/>
        <v>0.2</v>
      </c>
      <c r="O91" s="11">
        <v>3</v>
      </c>
      <c r="P91" s="14">
        <f t="shared" si="25"/>
        <v>4.09711684370258</v>
      </c>
      <c r="Q91" s="12">
        <f t="shared" si="22"/>
        <v>1.330687521886308</v>
      </c>
      <c r="R91" s="12">
        <f t="shared" si="23"/>
        <v>2.1176470588235294</v>
      </c>
      <c r="S91" s="12">
        <f>(H91*9)/E91</f>
        <v>7.5639080191432235</v>
      </c>
    </row>
    <row r="92" spans="1:19" ht="15">
      <c r="A92" s="11">
        <v>1992</v>
      </c>
      <c r="B92" s="11">
        <v>70</v>
      </c>
      <c r="C92" s="11">
        <v>0</v>
      </c>
      <c r="D92" s="11">
        <v>0</v>
      </c>
      <c r="E92" s="12">
        <v>91.67</v>
      </c>
      <c r="F92" s="11">
        <v>97</v>
      </c>
      <c r="G92" s="11">
        <v>52</v>
      </c>
      <c r="H92" s="11">
        <v>83</v>
      </c>
      <c r="I92" s="11">
        <v>54</v>
      </c>
      <c r="J92" s="11">
        <v>49</v>
      </c>
      <c r="K92" s="11">
        <v>14</v>
      </c>
      <c r="L92" s="11">
        <v>0</v>
      </c>
      <c r="M92" s="11">
        <v>3</v>
      </c>
      <c r="N92" s="13">
        <f t="shared" si="24"/>
        <v>0</v>
      </c>
      <c r="O92" s="11">
        <v>1</v>
      </c>
      <c r="P92" s="14">
        <f t="shared" si="25"/>
        <v>4.810734155121632</v>
      </c>
      <c r="Q92" s="12">
        <f t="shared" si="22"/>
        <v>1.6253954401658122</v>
      </c>
      <c r="R92" s="12">
        <f t="shared" si="23"/>
        <v>1.5961538461538463</v>
      </c>
      <c r="S92" s="12">
        <f>(H92*9)/E92</f>
        <v>8.148794589287663</v>
      </c>
    </row>
    <row r="93" spans="1:19" ht="15">
      <c r="A93" s="11">
        <v>1993</v>
      </c>
      <c r="B93" s="11">
        <v>52</v>
      </c>
      <c r="C93" s="11">
        <v>0</v>
      </c>
      <c r="D93" s="11">
        <v>0</v>
      </c>
      <c r="E93" s="12">
        <v>77.67</v>
      </c>
      <c r="F93" s="11">
        <v>77</v>
      </c>
      <c r="G93" s="11">
        <v>29</v>
      </c>
      <c r="H93" s="11">
        <v>44</v>
      </c>
      <c r="I93" s="11">
        <v>36</v>
      </c>
      <c r="J93" s="11">
        <v>30</v>
      </c>
      <c r="K93" s="11">
        <v>3</v>
      </c>
      <c r="L93" s="11">
        <v>5</v>
      </c>
      <c r="M93" s="11">
        <v>4</v>
      </c>
      <c r="N93" s="13">
        <f t="shared" si="24"/>
        <v>0.5555555555555556</v>
      </c>
      <c r="O93" s="11">
        <v>0</v>
      </c>
      <c r="P93" s="14">
        <f t="shared" si="25"/>
        <v>3.4762456546929315</v>
      </c>
      <c r="Q93" s="12">
        <f t="shared" si="22"/>
        <v>1.3647482940646325</v>
      </c>
      <c r="R93" s="12">
        <f t="shared" si="23"/>
        <v>1.5172413793103448</v>
      </c>
      <c r="S93" s="12">
        <f>(H93*9)/E93</f>
        <v>5.098493626882966</v>
      </c>
    </row>
    <row r="94" spans="1:19" ht="15">
      <c r="A94" s="11">
        <v>1994</v>
      </c>
      <c r="B94" s="11">
        <v>74</v>
      </c>
      <c r="C94" s="11">
        <v>0</v>
      </c>
      <c r="D94" s="11">
        <v>0</v>
      </c>
      <c r="E94" s="12">
        <v>87.33</v>
      </c>
      <c r="F94" s="11">
        <v>86</v>
      </c>
      <c r="G94" s="11">
        <v>32</v>
      </c>
      <c r="H94" s="11">
        <v>50</v>
      </c>
      <c r="I94" s="11">
        <v>46</v>
      </c>
      <c r="J94" s="11">
        <v>45</v>
      </c>
      <c r="K94" s="11">
        <v>8</v>
      </c>
      <c r="L94" s="11">
        <v>3</v>
      </c>
      <c r="M94" s="11">
        <v>4</v>
      </c>
      <c r="N94" s="13">
        <f t="shared" si="24"/>
        <v>0.42857142857142855</v>
      </c>
      <c r="O94" s="11">
        <v>3</v>
      </c>
      <c r="P94" s="14">
        <f t="shared" si="25"/>
        <v>4.637581587083477</v>
      </c>
      <c r="Q94" s="12">
        <f t="shared" si="22"/>
        <v>1.351196610557655</v>
      </c>
      <c r="R94" s="12">
        <f t="shared" si="23"/>
        <v>1.5625</v>
      </c>
      <c r="S94" s="12">
        <f aca="true" t="shared" si="26" ref="S94:S155">(H94*9)/E94</f>
        <v>5.152868430092751</v>
      </c>
    </row>
    <row r="95" spans="1:19" ht="15">
      <c r="A95" s="17">
        <v>1995</v>
      </c>
      <c r="B95" s="17">
        <v>75</v>
      </c>
      <c r="C95" s="17">
        <v>0</v>
      </c>
      <c r="D95" s="17">
        <v>0</v>
      </c>
      <c r="E95" s="6">
        <v>95.67</v>
      </c>
      <c r="F95" s="17">
        <v>109</v>
      </c>
      <c r="G95" s="17">
        <v>30</v>
      </c>
      <c r="H95" s="17">
        <v>61</v>
      </c>
      <c r="I95" s="17">
        <v>59</v>
      </c>
      <c r="J95" s="17">
        <v>56</v>
      </c>
      <c r="K95" s="17">
        <v>16</v>
      </c>
      <c r="L95" s="17">
        <v>8</v>
      </c>
      <c r="M95" s="17">
        <v>3</v>
      </c>
      <c r="N95" s="20">
        <f t="shared" si="24"/>
        <v>0.7272727272727273</v>
      </c>
      <c r="O95" s="17">
        <v>3</v>
      </c>
      <c r="P95" s="21">
        <f t="shared" si="25"/>
        <v>5.268109125117592</v>
      </c>
      <c r="Q95" s="6">
        <f t="shared" si="22"/>
        <v>1.4529110483955263</v>
      </c>
      <c r="R95" s="6">
        <f t="shared" si="23"/>
        <v>2.033333333333333</v>
      </c>
      <c r="S95" s="6">
        <f t="shared" si="26"/>
        <v>5.738476011288805</v>
      </c>
    </row>
    <row r="96" spans="1:19" ht="15">
      <c r="A96" s="11" t="s">
        <v>194</v>
      </c>
      <c r="B96" s="11">
        <f>SUM(B90:B95)</f>
        <v>384</v>
      </c>
      <c r="C96" s="11">
        <f aca="true" t="shared" si="27" ref="C96:M96">SUM(C90:C95)</f>
        <v>0</v>
      </c>
      <c r="D96" s="11">
        <f t="shared" si="27"/>
        <v>0</v>
      </c>
      <c r="E96" s="12">
        <v>520.33</v>
      </c>
      <c r="F96" s="11">
        <f t="shared" si="27"/>
        <v>520</v>
      </c>
      <c r="G96" s="11">
        <f t="shared" si="27"/>
        <v>205</v>
      </c>
      <c r="H96" s="11">
        <f t="shared" si="27"/>
        <v>369</v>
      </c>
      <c r="I96" s="11">
        <f t="shared" si="27"/>
        <v>253</v>
      </c>
      <c r="J96" s="11">
        <f t="shared" si="27"/>
        <v>235</v>
      </c>
      <c r="K96" s="11">
        <f t="shared" si="27"/>
        <v>54</v>
      </c>
      <c r="L96" s="11">
        <f t="shared" si="27"/>
        <v>20</v>
      </c>
      <c r="M96" s="11">
        <f t="shared" si="27"/>
        <v>24</v>
      </c>
      <c r="N96" s="13">
        <f t="shared" si="24"/>
        <v>0.45454545454545453</v>
      </c>
      <c r="O96" s="11">
        <f>SUM(O90:O95)</f>
        <v>12</v>
      </c>
      <c r="P96" s="14">
        <f t="shared" si="25"/>
        <v>4.064728153287336</v>
      </c>
      <c r="Q96" s="12">
        <f t="shared" si="22"/>
        <v>1.3933465300866756</v>
      </c>
      <c r="R96" s="12">
        <f t="shared" si="23"/>
        <v>1.8</v>
      </c>
      <c r="S96" s="12">
        <f t="shared" si="26"/>
        <v>6.382488036438414</v>
      </c>
    </row>
    <row r="97" ht="15">
      <c r="S97" s="12"/>
    </row>
    <row r="98" spans="1:19" ht="15.75">
      <c r="A98" s="9" t="s">
        <v>220</v>
      </c>
      <c r="C98" s="15" t="s">
        <v>221</v>
      </c>
      <c r="S98" s="12"/>
    </row>
    <row r="99" spans="1:19" ht="15">
      <c r="A99" s="11">
        <v>1998</v>
      </c>
      <c r="B99" s="11">
        <v>56</v>
      </c>
      <c r="C99" s="11">
        <v>0</v>
      </c>
      <c r="D99" s="11">
        <v>0</v>
      </c>
      <c r="E99" s="12">
        <v>72.33</v>
      </c>
      <c r="F99" s="11">
        <v>80</v>
      </c>
      <c r="G99" s="11">
        <v>27</v>
      </c>
      <c r="H99" s="11">
        <v>45</v>
      </c>
      <c r="I99" s="11">
        <v>46</v>
      </c>
      <c r="J99" s="11">
        <v>45</v>
      </c>
      <c r="K99" s="11">
        <v>9</v>
      </c>
      <c r="L99" s="11">
        <v>3</v>
      </c>
      <c r="M99" s="11">
        <v>3</v>
      </c>
      <c r="N99" s="13">
        <f>L99/(L99+M99)</f>
        <v>0.5</v>
      </c>
      <c r="O99" s="11">
        <v>2</v>
      </c>
      <c r="P99" s="14">
        <f>(J99*9)/E99</f>
        <v>5.599336374948154</v>
      </c>
      <c r="Q99" s="12">
        <f t="shared" si="22"/>
        <v>1.479330844739389</v>
      </c>
      <c r="R99" s="12">
        <f t="shared" si="23"/>
        <v>1.6666666666666667</v>
      </c>
      <c r="S99" s="12">
        <f t="shared" si="26"/>
        <v>5.599336374948154</v>
      </c>
    </row>
    <row r="100" spans="1:19" ht="15">
      <c r="A100" s="11">
        <v>1999</v>
      </c>
      <c r="B100" s="11">
        <v>19</v>
      </c>
      <c r="C100" s="11">
        <v>3</v>
      </c>
      <c r="D100" s="11">
        <v>1</v>
      </c>
      <c r="E100" s="12">
        <v>128.33</v>
      </c>
      <c r="F100" s="11">
        <v>119</v>
      </c>
      <c r="G100" s="11">
        <v>62</v>
      </c>
      <c r="H100" s="11">
        <v>82</v>
      </c>
      <c r="I100" s="11">
        <v>72</v>
      </c>
      <c r="J100" s="11">
        <v>68</v>
      </c>
      <c r="K100" s="11">
        <v>19</v>
      </c>
      <c r="L100" s="11">
        <v>9</v>
      </c>
      <c r="M100" s="11">
        <v>8</v>
      </c>
      <c r="N100" s="13">
        <f>L100/(L100+M100)</f>
        <v>0.5294117647058824</v>
      </c>
      <c r="O100" s="11">
        <v>0</v>
      </c>
      <c r="P100" s="14">
        <f>(J100*9)/E100</f>
        <v>4.768955037793189</v>
      </c>
      <c r="Q100" s="12">
        <f t="shared" si="22"/>
        <v>1.4104262448375282</v>
      </c>
      <c r="R100" s="12">
        <f t="shared" si="23"/>
        <v>1.3225806451612903</v>
      </c>
      <c r="S100" s="12">
        <f t="shared" si="26"/>
        <v>5.750798722044728</v>
      </c>
    </row>
    <row r="101" spans="1:19" ht="15">
      <c r="A101" s="11">
        <v>2000</v>
      </c>
      <c r="B101" s="11">
        <v>13</v>
      </c>
      <c r="C101" s="11">
        <v>1</v>
      </c>
      <c r="D101" s="11">
        <v>0</v>
      </c>
      <c r="E101" s="12">
        <v>79.67</v>
      </c>
      <c r="F101" s="11">
        <v>86</v>
      </c>
      <c r="G101" s="11">
        <v>40</v>
      </c>
      <c r="H101" s="11">
        <v>54</v>
      </c>
      <c r="I101" s="11">
        <v>54</v>
      </c>
      <c r="J101" s="11">
        <v>52</v>
      </c>
      <c r="K101" s="11">
        <v>9</v>
      </c>
      <c r="L101" s="11">
        <v>2</v>
      </c>
      <c r="M101" s="11">
        <v>6</v>
      </c>
      <c r="N101" s="13">
        <f>L101/(L101+M101)</f>
        <v>0.25</v>
      </c>
      <c r="O101" s="11">
        <v>0</v>
      </c>
      <c r="P101" s="14">
        <f>(J101*9)/E101</f>
        <v>5.8742312037153255</v>
      </c>
      <c r="Q101" s="12">
        <f t="shared" si="22"/>
        <v>1.5815237856156645</v>
      </c>
      <c r="R101" s="12">
        <f t="shared" si="23"/>
        <v>1.35</v>
      </c>
      <c r="S101" s="12">
        <f t="shared" si="26"/>
        <v>6.100163173088992</v>
      </c>
    </row>
    <row r="102" spans="1:19" ht="15">
      <c r="A102" s="17">
        <v>2001</v>
      </c>
      <c r="B102" s="17">
        <v>24</v>
      </c>
      <c r="C102" s="17">
        <v>4</v>
      </c>
      <c r="D102" s="17">
        <v>0</v>
      </c>
      <c r="E102" s="6">
        <v>153.33</v>
      </c>
      <c r="F102" s="17">
        <v>167</v>
      </c>
      <c r="G102" s="17">
        <v>66</v>
      </c>
      <c r="H102" s="17">
        <v>78</v>
      </c>
      <c r="I102" s="17">
        <v>90</v>
      </c>
      <c r="J102" s="17">
        <v>87</v>
      </c>
      <c r="K102" s="17">
        <v>20</v>
      </c>
      <c r="L102" s="17">
        <v>9</v>
      </c>
      <c r="M102" s="17">
        <v>7</v>
      </c>
      <c r="N102" s="20">
        <f>L102/(L102+M102)</f>
        <v>0.5625</v>
      </c>
      <c r="O102" s="17">
        <v>0</v>
      </c>
      <c r="P102" s="21">
        <f>(J102*9)/E102</f>
        <v>5.106632752885932</v>
      </c>
      <c r="Q102" s="6">
        <f t="shared" si="22"/>
        <v>1.519598252135916</v>
      </c>
      <c r="R102" s="6">
        <f t="shared" si="23"/>
        <v>1.1818181818181819</v>
      </c>
      <c r="S102" s="6">
        <f t="shared" si="26"/>
        <v>4.578360399139111</v>
      </c>
    </row>
    <row r="103" spans="1:19" ht="15">
      <c r="A103" s="11" t="s">
        <v>194</v>
      </c>
      <c r="B103" s="11">
        <f>SUM(B99:B102)</f>
        <v>112</v>
      </c>
      <c r="C103" s="11">
        <f aca="true" t="shared" si="28" ref="C103:M103">SUM(C99:C102)</f>
        <v>8</v>
      </c>
      <c r="D103" s="11">
        <f t="shared" si="28"/>
        <v>1</v>
      </c>
      <c r="E103" s="12">
        <v>433.67</v>
      </c>
      <c r="F103" s="11">
        <f t="shared" si="28"/>
        <v>452</v>
      </c>
      <c r="G103" s="11">
        <f t="shared" si="28"/>
        <v>195</v>
      </c>
      <c r="H103" s="11">
        <f t="shared" si="28"/>
        <v>259</v>
      </c>
      <c r="I103" s="11">
        <f t="shared" si="28"/>
        <v>262</v>
      </c>
      <c r="J103" s="11">
        <f t="shared" si="28"/>
        <v>252</v>
      </c>
      <c r="K103" s="11">
        <f t="shared" si="28"/>
        <v>57</v>
      </c>
      <c r="L103" s="11">
        <f t="shared" si="28"/>
        <v>23</v>
      </c>
      <c r="M103" s="11">
        <f t="shared" si="28"/>
        <v>24</v>
      </c>
      <c r="N103" s="13">
        <f>L103/(L103+M103)</f>
        <v>0.48936170212765956</v>
      </c>
      <c r="O103" s="11">
        <f>SUM(O99:O102)</f>
        <v>2</v>
      </c>
      <c r="P103" s="14">
        <f>(J103*9)/E103</f>
        <v>5.229783014734706</v>
      </c>
      <c r="Q103" s="12">
        <f t="shared" si="22"/>
        <v>1.4919178176954826</v>
      </c>
      <c r="R103" s="12">
        <f t="shared" si="23"/>
        <v>1.3282051282051281</v>
      </c>
      <c r="S103" s="12">
        <f t="shared" si="26"/>
        <v>5.375054765144004</v>
      </c>
    </row>
    <row r="104" ht="15">
      <c r="S104" s="12"/>
    </row>
    <row r="105" spans="1:19" ht="15.75">
      <c r="A105" s="9" t="s">
        <v>222</v>
      </c>
      <c r="C105" s="15" t="s">
        <v>223</v>
      </c>
      <c r="S105" s="12"/>
    </row>
    <row r="106" spans="1:19" ht="15">
      <c r="A106" s="11">
        <v>2003</v>
      </c>
      <c r="B106" s="11">
        <v>59</v>
      </c>
      <c r="C106" s="11">
        <v>0</v>
      </c>
      <c r="D106" s="11">
        <v>0</v>
      </c>
      <c r="E106" s="12">
        <v>68.67</v>
      </c>
      <c r="F106" s="11">
        <v>85</v>
      </c>
      <c r="G106" s="11">
        <v>28</v>
      </c>
      <c r="H106" s="11">
        <v>51</v>
      </c>
      <c r="I106" s="11">
        <v>39</v>
      </c>
      <c r="J106" s="11">
        <v>33</v>
      </c>
      <c r="K106" s="11">
        <v>4</v>
      </c>
      <c r="L106" s="11">
        <v>3</v>
      </c>
      <c r="M106" s="11">
        <v>1</v>
      </c>
      <c r="N106" s="13">
        <f>L106/(L106+M106)</f>
        <v>0.75</v>
      </c>
      <c r="O106" s="11">
        <v>0</v>
      </c>
      <c r="P106" s="14">
        <f>(J106*9)/E106</f>
        <v>4.325032765399738</v>
      </c>
      <c r="Q106" s="12">
        <f t="shared" si="22"/>
        <v>1.6455511868355905</v>
      </c>
      <c r="R106" s="12">
        <f t="shared" si="23"/>
        <v>1.8214285714285714</v>
      </c>
      <c r="S106" s="12">
        <f t="shared" si="26"/>
        <v>6.684141546526868</v>
      </c>
    </row>
    <row r="107" spans="1:19" ht="15">
      <c r="A107" s="11">
        <v>2004</v>
      </c>
      <c r="B107" s="11">
        <v>51</v>
      </c>
      <c r="C107" s="11">
        <v>0</v>
      </c>
      <c r="D107" s="11">
        <v>0</v>
      </c>
      <c r="E107" s="12">
        <v>47.33</v>
      </c>
      <c r="F107" s="11">
        <v>43</v>
      </c>
      <c r="G107" s="11">
        <v>13</v>
      </c>
      <c r="H107" s="11">
        <v>40</v>
      </c>
      <c r="I107" s="11">
        <v>19</v>
      </c>
      <c r="J107" s="11">
        <v>15</v>
      </c>
      <c r="K107" s="11">
        <v>5</v>
      </c>
      <c r="L107" s="11">
        <v>3</v>
      </c>
      <c r="M107" s="11">
        <v>1</v>
      </c>
      <c r="N107" s="13">
        <f>L107/(L107+M107)</f>
        <v>0.75</v>
      </c>
      <c r="O107" s="11">
        <v>11</v>
      </c>
      <c r="P107" s="14">
        <f>(J107*9)/E107</f>
        <v>2.852313543207268</v>
      </c>
      <c r="Q107" s="12">
        <f t="shared" si="22"/>
        <v>1.1831819142193112</v>
      </c>
      <c r="R107" s="12">
        <f t="shared" si="23"/>
        <v>3.076923076923077</v>
      </c>
      <c r="S107" s="12">
        <f t="shared" si="26"/>
        <v>7.606169448552715</v>
      </c>
    </row>
    <row r="108" spans="1:19" ht="15">
      <c r="A108" s="17">
        <v>2005</v>
      </c>
      <c r="B108" s="17">
        <v>53</v>
      </c>
      <c r="C108" s="17">
        <v>0</v>
      </c>
      <c r="D108" s="17">
        <v>0</v>
      </c>
      <c r="E108" s="6">
        <v>52</v>
      </c>
      <c r="F108" s="17">
        <v>55</v>
      </c>
      <c r="G108" s="17">
        <v>14</v>
      </c>
      <c r="H108" s="17">
        <v>29</v>
      </c>
      <c r="I108" s="17">
        <v>30</v>
      </c>
      <c r="J108" s="17">
        <v>26</v>
      </c>
      <c r="K108" s="17">
        <v>8</v>
      </c>
      <c r="L108" s="17">
        <v>6</v>
      </c>
      <c r="M108" s="17">
        <v>5</v>
      </c>
      <c r="N108" s="20">
        <f>L108/(L108+M108)</f>
        <v>0.5454545454545454</v>
      </c>
      <c r="O108" s="17">
        <v>1</v>
      </c>
      <c r="P108" s="21">
        <f>(J108*9)/E108</f>
        <v>4.5</v>
      </c>
      <c r="Q108" s="6">
        <f t="shared" si="22"/>
        <v>1.3269230769230769</v>
      </c>
      <c r="R108" s="6">
        <f t="shared" si="23"/>
        <v>2.0714285714285716</v>
      </c>
      <c r="S108" s="6">
        <f t="shared" si="26"/>
        <v>5.019230769230769</v>
      </c>
    </row>
    <row r="109" spans="1:19" ht="15">
      <c r="A109" s="11" t="s">
        <v>194</v>
      </c>
      <c r="B109" s="11">
        <f>SUM(B106:B108)</f>
        <v>163</v>
      </c>
      <c r="C109" s="11">
        <f aca="true" t="shared" si="29" ref="C109:M109">SUM(C106:C108)</f>
        <v>0</v>
      </c>
      <c r="D109" s="11">
        <f t="shared" si="29"/>
        <v>0</v>
      </c>
      <c r="E109" s="12">
        <f t="shared" si="29"/>
        <v>168</v>
      </c>
      <c r="F109" s="11">
        <f t="shared" si="29"/>
        <v>183</v>
      </c>
      <c r="G109" s="11">
        <f t="shared" si="29"/>
        <v>55</v>
      </c>
      <c r="H109" s="11">
        <f t="shared" si="29"/>
        <v>120</v>
      </c>
      <c r="I109" s="11">
        <f t="shared" si="29"/>
        <v>88</v>
      </c>
      <c r="J109" s="11">
        <f t="shared" si="29"/>
        <v>74</v>
      </c>
      <c r="K109" s="11">
        <f t="shared" si="29"/>
        <v>17</v>
      </c>
      <c r="L109" s="11">
        <f t="shared" si="29"/>
        <v>12</v>
      </c>
      <c r="M109" s="11">
        <f t="shared" si="29"/>
        <v>7</v>
      </c>
      <c r="N109" s="13">
        <f>L109/(L109+M109)</f>
        <v>0.631578947368421</v>
      </c>
      <c r="O109" s="11">
        <f>SUM(O106:O108)</f>
        <v>12</v>
      </c>
      <c r="P109" s="14">
        <f>(J109*9)/E109</f>
        <v>3.9642857142857144</v>
      </c>
      <c r="Q109" s="12">
        <f t="shared" si="22"/>
        <v>1.4166666666666667</v>
      </c>
      <c r="R109" s="12">
        <f t="shared" si="23"/>
        <v>2.1818181818181817</v>
      </c>
      <c r="S109" s="12">
        <f t="shared" si="26"/>
        <v>6.428571428571429</v>
      </c>
    </row>
    <row r="110" ht="15">
      <c r="S110" s="12"/>
    </row>
    <row r="111" spans="1:19" ht="15.75">
      <c r="A111" s="9" t="s">
        <v>224</v>
      </c>
      <c r="C111" s="15">
        <v>2008</v>
      </c>
      <c r="S111" s="12"/>
    </row>
    <row r="112" spans="1:19" ht="15">
      <c r="A112" s="11">
        <v>2008</v>
      </c>
      <c r="B112" s="11">
        <v>1</v>
      </c>
      <c r="C112" s="11">
        <v>0</v>
      </c>
      <c r="D112" s="11">
        <v>0</v>
      </c>
      <c r="E112" s="12">
        <v>0.67</v>
      </c>
      <c r="F112" s="11">
        <v>0</v>
      </c>
      <c r="G112" s="11">
        <v>1</v>
      </c>
      <c r="H112" s="11">
        <v>1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3">
        <v>0</v>
      </c>
      <c r="O112" s="11">
        <v>0</v>
      </c>
      <c r="P112" s="12">
        <f>(J112*9)/E112</f>
        <v>0</v>
      </c>
      <c r="Q112" s="12">
        <f aca="true" t="shared" si="30" ref="Q112:Q137">(G112+F112)/E112</f>
        <v>1.4925373134328357</v>
      </c>
      <c r="R112" s="12">
        <f aca="true" t="shared" si="31" ref="R112:R137">H112/G112</f>
        <v>1</v>
      </c>
      <c r="S112" s="12">
        <f t="shared" si="26"/>
        <v>13.432835820895521</v>
      </c>
    </row>
    <row r="113" ht="15">
      <c r="S113" s="12"/>
    </row>
    <row r="114" spans="1:19" ht="15.75">
      <c r="A114" s="9" t="s">
        <v>225</v>
      </c>
      <c r="C114" s="15" t="s">
        <v>226</v>
      </c>
      <c r="S114" s="12"/>
    </row>
    <row r="115" spans="1:19" ht="15">
      <c r="A115" s="11">
        <v>1983</v>
      </c>
      <c r="B115" s="11">
        <v>22</v>
      </c>
      <c r="C115" s="11">
        <v>4</v>
      </c>
      <c r="D115" s="11">
        <v>1</v>
      </c>
      <c r="E115" s="12">
        <v>140</v>
      </c>
      <c r="F115" s="11">
        <v>158</v>
      </c>
      <c r="G115" s="11">
        <v>76</v>
      </c>
      <c r="H115" s="11">
        <v>96</v>
      </c>
      <c r="I115" s="11">
        <v>98</v>
      </c>
      <c r="J115" s="11">
        <v>88</v>
      </c>
      <c r="K115" s="11">
        <v>13</v>
      </c>
      <c r="L115" s="11">
        <v>6</v>
      </c>
      <c r="M115" s="11">
        <v>10</v>
      </c>
      <c r="N115" s="13">
        <f>L115/(L115+M115)</f>
        <v>0.375</v>
      </c>
      <c r="O115" s="11">
        <v>0</v>
      </c>
      <c r="P115" s="14">
        <f>(J115*9)/E115</f>
        <v>5.6571428571428575</v>
      </c>
      <c r="Q115" s="12">
        <f t="shared" si="30"/>
        <v>1.6714285714285715</v>
      </c>
      <c r="R115" s="12">
        <f t="shared" si="31"/>
        <v>1.263157894736842</v>
      </c>
      <c r="S115" s="12">
        <f t="shared" si="26"/>
        <v>6.171428571428572</v>
      </c>
    </row>
    <row r="116" spans="1:19" ht="15">
      <c r="A116" s="11">
        <v>1984</v>
      </c>
      <c r="B116" s="11">
        <v>47</v>
      </c>
      <c r="C116" s="11">
        <v>0</v>
      </c>
      <c r="D116" s="11">
        <v>0</v>
      </c>
      <c r="E116" s="12">
        <v>148.67</v>
      </c>
      <c r="F116" s="11">
        <v>143</v>
      </c>
      <c r="G116" s="11">
        <v>62</v>
      </c>
      <c r="H116" s="11">
        <v>95</v>
      </c>
      <c r="I116" s="11">
        <v>66</v>
      </c>
      <c r="J116" s="11">
        <v>60</v>
      </c>
      <c r="K116" s="11">
        <v>12</v>
      </c>
      <c r="L116" s="11">
        <v>6</v>
      </c>
      <c r="M116" s="11">
        <v>6</v>
      </c>
      <c r="N116" s="13">
        <f>L116/(L116+M116)</f>
        <v>0.5</v>
      </c>
      <c r="O116" s="11">
        <v>1</v>
      </c>
      <c r="P116" s="14">
        <f>(J116*9)/E116</f>
        <v>3.6322055559292394</v>
      </c>
      <c r="Q116" s="12">
        <f t="shared" si="30"/>
        <v>1.3788928499361002</v>
      </c>
      <c r="R116" s="12">
        <f t="shared" si="31"/>
        <v>1.532258064516129</v>
      </c>
      <c r="S116" s="12">
        <f t="shared" si="26"/>
        <v>5.750992130221296</v>
      </c>
    </row>
    <row r="117" spans="1:19" ht="15">
      <c r="A117" s="11">
        <v>1985</v>
      </c>
      <c r="B117" s="11">
        <v>50</v>
      </c>
      <c r="C117" s="11">
        <v>0</v>
      </c>
      <c r="D117" s="11">
        <v>0</v>
      </c>
      <c r="E117" s="12">
        <v>113.67</v>
      </c>
      <c r="F117" s="11">
        <v>134</v>
      </c>
      <c r="G117" s="11">
        <v>45</v>
      </c>
      <c r="H117" s="11">
        <v>87</v>
      </c>
      <c r="I117" s="11">
        <v>64</v>
      </c>
      <c r="J117" s="11">
        <v>53</v>
      </c>
      <c r="K117" s="11">
        <v>9</v>
      </c>
      <c r="L117" s="11">
        <v>1</v>
      </c>
      <c r="M117" s="11">
        <v>3</v>
      </c>
      <c r="N117" s="13">
        <f>L117/(L117+M117)</f>
        <v>0.25</v>
      </c>
      <c r="O117" s="11">
        <v>3</v>
      </c>
      <c r="P117" s="14">
        <f>(J117*9)/E117</f>
        <v>4.196357878068092</v>
      </c>
      <c r="Q117" s="12">
        <f t="shared" si="30"/>
        <v>1.5747338787718834</v>
      </c>
      <c r="R117" s="12">
        <f t="shared" si="31"/>
        <v>1.9333333333333333</v>
      </c>
      <c r="S117" s="12">
        <f t="shared" si="26"/>
        <v>6.888361045130641</v>
      </c>
    </row>
    <row r="118" spans="1:19" ht="15">
      <c r="A118" s="17">
        <v>1986</v>
      </c>
      <c r="B118" s="17">
        <v>34</v>
      </c>
      <c r="C118" s="17">
        <v>2</v>
      </c>
      <c r="D118" s="17">
        <v>0</v>
      </c>
      <c r="E118" s="6">
        <v>223</v>
      </c>
      <c r="F118" s="17">
        <v>274</v>
      </c>
      <c r="G118" s="17">
        <v>92</v>
      </c>
      <c r="H118" s="17">
        <v>191</v>
      </c>
      <c r="I118" s="17">
        <v>161</v>
      </c>
      <c r="J118" s="17">
        <v>149</v>
      </c>
      <c r="K118" s="17">
        <v>37</v>
      </c>
      <c r="L118" s="17">
        <v>9</v>
      </c>
      <c r="M118" s="17">
        <v>16</v>
      </c>
      <c r="N118" s="20">
        <f>L118/(L118+M118)</f>
        <v>0.36</v>
      </c>
      <c r="O118" s="28">
        <v>0</v>
      </c>
      <c r="P118" s="21">
        <f>(J118*9)/E118</f>
        <v>6.013452914798206</v>
      </c>
      <c r="Q118" s="6">
        <f t="shared" si="30"/>
        <v>1.641255605381166</v>
      </c>
      <c r="R118" s="6">
        <f t="shared" si="31"/>
        <v>2.0760869565217392</v>
      </c>
      <c r="S118" s="6">
        <f t="shared" si="26"/>
        <v>7.708520179372197</v>
      </c>
    </row>
    <row r="119" spans="1:19" ht="15">
      <c r="A119" s="11" t="s">
        <v>194</v>
      </c>
      <c r="B119" s="11">
        <f>SUM(B115:B118)</f>
        <v>153</v>
      </c>
      <c r="C119" s="11">
        <f aca="true" t="shared" si="32" ref="C119:M119">SUM(C115:C118)</f>
        <v>6</v>
      </c>
      <c r="D119" s="11">
        <f t="shared" si="32"/>
        <v>1</v>
      </c>
      <c r="E119" s="12">
        <v>625.33</v>
      </c>
      <c r="F119" s="11">
        <f t="shared" si="32"/>
        <v>709</v>
      </c>
      <c r="G119" s="11">
        <f t="shared" si="32"/>
        <v>275</v>
      </c>
      <c r="H119" s="11">
        <f t="shared" si="32"/>
        <v>469</v>
      </c>
      <c r="I119" s="11">
        <f t="shared" si="32"/>
        <v>389</v>
      </c>
      <c r="J119" s="11">
        <f t="shared" si="32"/>
        <v>350</v>
      </c>
      <c r="K119" s="11">
        <f t="shared" si="32"/>
        <v>71</v>
      </c>
      <c r="L119" s="11">
        <f t="shared" si="32"/>
        <v>22</v>
      </c>
      <c r="M119" s="11">
        <f t="shared" si="32"/>
        <v>35</v>
      </c>
      <c r="N119" s="13">
        <f>L119/(L119+M119)</f>
        <v>0.38596491228070173</v>
      </c>
      <c r="O119" s="22">
        <f>SUM(O115:O118)</f>
        <v>4</v>
      </c>
      <c r="P119" s="14">
        <f>(J119*9)/E119</f>
        <v>5.037340284329874</v>
      </c>
      <c r="Q119" s="12">
        <f t="shared" si="30"/>
        <v>1.5735691554859033</v>
      </c>
      <c r="R119" s="12">
        <f t="shared" si="31"/>
        <v>1.7054545454545456</v>
      </c>
      <c r="S119" s="12">
        <f t="shared" si="26"/>
        <v>6.75003598100203</v>
      </c>
    </row>
    <row r="120" ht="15">
      <c r="S120" s="12"/>
    </row>
    <row r="121" spans="1:19" ht="15.75">
      <c r="A121" s="9" t="s">
        <v>227</v>
      </c>
      <c r="C121" s="15" t="s">
        <v>228</v>
      </c>
      <c r="S121" s="12"/>
    </row>
    <row r="122" spans="1:19" ht="15">
      <c r="A122" s="11">
        <v>1982</v>
      </c>
      <c r="B122" s="11">
        <v>31</v>
      </c>
      <c r="C122" s="11">
        <v>0</v>
      </c>
      <c r="D122" s="11">
        <v>0</v>
      </c>
      <c r="E122" s="12">
        <v>62.33</v>
      </c>
      <c r="F122" s="11">
        <v>68</v>
      </c>
      <c r="G122" s="11">
        <v>25</v>
      </c>
      <c r="H122" s="11">
        <v>44</v>
      </c>
      <c r="I122" s="11">
        <v>35</v>
      </c>
      <c r="J122" s="11">
        <v>33</v>
      </c>
      <c r="K122" s="11">
        <v>5</v>
      </c>
      <c r="L122" s="11">
        <v>2</v>
      </c>
      <c r="M122" s="11">
        <v>1</v>
      </c>
      <c r="N122" s="13">
        <f aca="true" t="shared" si="33" ref="N122:N127">L122/(L122+M122)</f>
        <v>0.6666666666666666</v>
      </c>
      <c r="O122" s="11">
        <v>1</v>
      </c>
      <c r="P122" s="14">
        <f aca="true" t="shared" si="34" ref="P122:P127">(J122*9)/E122</f>
        <v>4.764960693085192</v>
      </c>
      <c r="Q122" s="12">
        <f t="shared" si="30"/>
        <v>1.4920583988448581</v>
      </c>
      <c r="R122" s="12">
        <f t="shared" si="31"/>
        <v>1.76</v>
      </c>
      <c r="S122" s="12">
        <f t="shared" si="26"/>
        <v>6.353280924113589</v>
      </c>
    </row>
    <row r="123" spans="1:19" ht="15">
      <c r="A123" s="11">
        <v>1983</v>
      </c>
      <c r="B123" s="11">
        <v>52</v>
      </c>
      <c r="C123" s="11">
        <v>0</v>
      </c>
      <c r="D123" s="11">
        <v>0</v>
      </c>
      <c r="E123" s="12">
        <v>90</v>
      </c>
      <c r="F123" s="11">
        <v>82</v>
      </c>
      <c r="G123" s="11">
        <v>33</v>
      </c>
      <c r="H123" s="11">
        <v>70</v>
      </c>
      <c r="I123" s="11">
        <v>38</v>
      </c>
      <c r="J123" s="11">
        <v>38</v>
      </c>
      <c r="K123" s="11">
        <v>12</v>
      </c>
      <c r="L123" s="11">
        <v>2</v>
      </c>
      <c r="M123" s="11">
        <v>8</v>
      </c>
      <c r="N123" s="13">
        <f t="shared" si="33"/>
        <v>0.2</v>
      </c>
      <c r="O123" s="11">
        <v>4</v>
      </c>
      <c r="P123" s="14">
        <f t="shared" si="34"/>
        <v>3.8</v>
      </c>
      <c r="Q123" s="12">
        <f t="shared" si="30"/>
        <v>1.2777777777777777</v>
      </c>
      <c r="R123" s="12">
        <f t="shared" si="31"/>
        <v>2.121212121212121</v>
      </c>
      <c r="S123" s="12">
        <f t="shared" si="26"/>
        <v>7</v>
      </c>
    </row>
    <row r="124" spans="1:19" ht="15">
      <c r="A124" s="11">
        <v>1984</v>
      </c>
      <c r="B124" s="11">
        <v>20</v>
      </c>
      <c r="C124" s="11">
        <v>0</v>
      </c>
      <c r="D124" s="11">
        <v>0</v>
      </c>
      <c r="E124" s="12">
        <v>29.33</v>
      </c>
      <c r="F124" s="11">
        <v>48</v>
      </c>
      <c r="G124" s="11">
        <v>13</v>
      </c>
      <c r="H124" s="11">
        <v>18</v>
      </c>
      <c r="I124" s="11">
        <v>27</v>
      </c>
      <c r="J124" s="11">
        <v>24</v>
      </c>
      <c r="K124" s="11">
        <v>4</v>
      </c>
      <c r="L124" s="11">
        <v>0</v>
      </c>
      <c r="M124" s="11">
        <v>1</v>
      </c>
      <c r="N124" s="13">
        <f t="shared" si="33"/>
        <v>0</v>
      </c>
      <c r="O124" s="11">
        <v>0</v>
      </c>
      <c r="P124" s="14">
        <f t="shared" si="34"/>
        <v>7.3644732355949545</v>
      </c>
      <c r="Q124" s="12">
        <f t="shared" si="30"/>
        <v>2.079781793385612</v>
      </c>
      <c r="R124" s="12">
        <f t="shared" si="31"/>
        <v>1.3846153846153846</v>
      </c>
      <c r="S124" s="12">
        <f t="shared" si="26"/>
        <v>5.523354926696216</v>
      </c>
    </row>
    <row r="125" spans="1:19" ht="15">
      <c r="A125" s="11">
        <v>1985</v>
      </c>
      <c r="B125" s="11">
        <v>34</v>
      </c>
      <c r="C125" s="11">
        <v>0</v>
      </c>
      <c r="D125" s="11">
        <v>0</v>
      </c>
      <c r="E125" s="12">
        <v>58.67</v>
      </c>
      <c r="F125" s="11">
        <v>66</v>
      </c>
      <c r="G125" s="11">
        <v>15</v>
      </c>
      <c r="H125" s="11">
        <v>30</v>
      </c>
      <c r="I125" s="11">
        <v>31</v>
      </c>
      <c r="J125" s="11">
        <v>30</v>
      </c>
      <c r="K125" s="11">
        <v>9</v>
      </c>
      <c r="L125" s="11">
        <v>2</v>
      </c>
      <c r="M125" s="11">
        <v>3</v>
      </c>
      <c r="N125" s="13">
        <f t="shared" si="33"/>
        <v>0.4</v>
      </c>
      <c r="O125" s="11">
        <v>8</v>
      </c>
      <c r="P125" s="14">
        <f t="shared" si="34"/>
        <v>4.602011249360832</v>
      </c>
      <c r="Q125" s="12">
        <f t="shared" si="30"/>
        <v>1.3806033748082496</v>
      </c>
      <c r="R125" s="12">
        <f t="shared" si="31"/>
        <v>2</v>
      </c>
      <c r="S125" s="12">
        <f t="shared" si="26"/>
        <v>4.602011249360832</v>
      </c>
    </row>
    <row r="126" spans="1:19" ht="15">
      <c r="A126" s="17">
        <v>1986</v>
      </c>
      <c r="B126" s="17">
        <v>37</v>
      </c>
      <c r="C126" s="17">
        <v>0</v>
      </c>
      <c r="D126" s="17">
        <v>0</v>
      </c>
      <c r="E126" s="6">
        <v>59.33</v>
      </c>
      <c r="F126" s="17">
        <v>52</v>
      </c>
      <c r="G126" s="17">
        <v>19</v>
      </c>
      <c r="H126" s="17">
        <v>43</v>
      </c>
      <c r="I126" s="17">
        <v>17</v>
      </c>
      <c r="J126" s="17">
        <v>17</v>
      </c>
      <c r="K126" s="17">
        <v>2</v>
      </c>
      <c r="L126" s="17">
        <v>3</v>
      </c>
      <c r="M126" s="17">
        <v>2</v>
      </c>
      <c r="N126" s="20">
        <f t="shared" si="33"/>
        <v>0.6</v>
      </c>
      <c r="O126" s="28">
        <v>14</v>
      </c>
      <c r="P126" s="21">
        <f t="shared" si="34"/>
        <v>2.5787965616045847</v>
      </c>
      <c r="Q126" s="6">
        <f t="shared" si="30"/>
        <v>1.1966964436204282</v>
      </c>
      <c r="R126" s="6">
        <f t="shared" si="31"/>
        <v>2.263157894736842</v>
      </c>
      <c r="S126" s="6">
        <f t="shared" si="26"/>
        <v>6.522838361705714</v>
      </c>
    </row>
    <row r="127" spans="1:19" ht="15">
      <c r="A127" s="11" t="s">
        <v>194</v>
      </c>
      <c r="B127" s="11">
        <f>SUM(B122:B126)</f>
        <v>174</v>
      </c>
      <c r="C127" s="11">
        <f aca="true" t="shared" si="35" ref="C127:M127">SUM(C122:C126)</f>
        <v>0</v>
      </c>
      <c r="D127" s="11">
        <f t="shared" si="35"/>
        <v>0</v>
      </c>
      <c r="E127" s="12">
        <v>299.67</v>
      </c>
      <c r="F127" s="11">
        <f t="shared" si="35"/>
        <v>316</v>
      </c>
      <c r="G127" s="11">
        <f t="shared" si="35"/>
        <v>105</v>
      </c>
      <c r="H127" s="11">
        <f t="shared" si="35"/>
        <v>205</v>
      </c>
      <c r="I127" s="11">
        <f t="shared" si="35"/>
        <v>148</v>
      </c>
      <c r="J127" s="11">
        <f t="shared" si="35"/>
        <v>142</v>
      </c>
      <c r="K127" s="11">
        <f t="shared" si="35"/>
        <v>32</v>
      </c>
      <c r="L127" s="11">
        <f t="shared" si="35"/>
        <v>9</v>
      </c>
      <c r="M127" s="11">
        <f t="shared" si="35"/>
        <v>15</v>
      </c>
      <c r="N127" s="13">
        <f t="shared" si="33"/>
        <v>0.375</v>
      </c>
      <c r="O127" s="22">
        <f>SUM(O122:O126)</f>
        <v>27</v>
      </c>
      <c r="P127" s="14">
        <f t="shared" si="34"/>
        <v>4.264691160276303</v>
      </c>
      <c r="Q127" s="12">
        <f t="shared" si="30"/>
        <v>1.4048786999032268</v>
      </c>
      <c r="R127" s="12">
        <f t="shared" si="31"/>
        <v>1.9523809523809523</v>
      </c>
      <c r="S127" s="12">
        <f t="shared" si="26"/>
        <v>6.156772449694664</v>
      </c>
    </row>
    <row r="128" ht="15">
      <c r="S128" s="12"/>
    </row>
    <row r="129" spans="1:19" ht="15.75">
      <c r="A129" s="9" t="s">
        <v>229</v>
      </c>
      <c r="C129" s="15" t="s">
        <v>230</v>
      </c>
      <c r="G129" s="16" t="s">
        <v>191</v>
      </c>
      <c r="S129" s="12"/>
    </row>
    <row r="130" spans="1:19" ht="15">
      <c r="A130" s="11">
        <v>1980</v>
      </c>
      <c r="B130" s="11">
        <v>34</v>
      </c>
      <c r="C130" s="11">
        <v>14</v>
      </c>
      <c r="D130" s="11">
        <v>2</v>
      </c>
      <c r="E130" s="12">
        <v>247.33</v>
      </c>
      <c r="F130" s="11">
        <v>229</v>
      </c>
      <c r="G130" s="11">
        <v>47</v>
      </c>
      <c r="H130" s="11">
        <v>114</v>
      </c>
      <c r="I130" s="11">
        <v>105</v>
      </c>
      <c r="J130" s="11">
        <v>87</v>
      </c>
      <c r="K130" s="11">
        <v>33</v>
      </c>
      <c r="L130" s="11">
        <v>14</v>
      </c>
      <c r="M130" s="11">
        <v>12</v>
      </c>
      <c r="N130" s="13">
        <f>L130/(L130+M130)</f>
        <v>0.5384615384615384</v>
      </c>
      <c r="O130" s="11">
        <v>0</v>
      </c>
      <c r="P130" s="14">
        <f>(J130*9)/E130</f>
        <v>3.165810859984636</v>
      </c>
      <c r="Q130" s="12">
        <f t="shared" si="30"/>
        <v>1.115918004285772</v>
      </c>
      <c r="R130" s="12">
        <f t="shared" si="31"/>
        <v>2.425531914893617</v>
      </c>
      <c r="S130" s="12">
        <f t="shared" si="26"/>
        <v>4.148303885497109</v>
      </c>
    </row>
    <row r="131" spans="1:19" ht="15">
      <c r="A131" s="17">
        <v>1983</v>
      </c>
      <c r="B131" s="17">
        <v>9</v>
      </c>
      <c r="C131" s="17">
        <v>0</v>
      </c>
      <c r="D131" s="17">
        <v>0</v>
      </c>
      <c r="E131" s="6">
        <v>44</v>
      </c>
      <c r="F131" s="17">
        <v>50</v>
      </c>
      <c r="G131" s="17">
        <v>19</v>
      </c>
      <c r="H131" s="17">
        <v>9</v>
      </c>
      <c r="I131" s="17">
        <v>27</v>
      </c>
      <c r="J131" s="17">
        <v>25</v>
      </c>
      <c r="K131" s="17">
        <v>1</v>
      </c>
      <c r="L131" s="17">
        <v>1</v>
      </c>
      <c r="M131" s="17">
        <v>5</v>
      </c>
      <c r="N131" s="20">
        <f>L131/(L131+M131)</f>
        <v>0.16666666666666666</v>
      </c>
      <c r="O131" s="17">
        <v>0</v>
      </c>
      <c r="P131" s="21">
        <f>(J131*9)/E131</f>
        <v>5.113636363636363</v>
      </c>
      <c r="Q131" s="6">
        <f t="shared" si="30"/>
        <v>1.5681818181818181</v>
      </c>
      <c r="R131" s="6">
        <f t="shared" si="31"/>
        <v>0.47368421052631576</v>
      </c>
      <c r="S131" s="6">
        <f t="shared" si="26"/>
        <v>1.8409090909090908</v>
      </c>
    </row>
    <row r="132" spans="1:19" ht="15">
      <c r="A132" s="11" t="s">
        <v>194</v>
      </c>
      <c r="B132" s="11">
        <f>SUM(B130:B131)</f>
        <v>43</v>
      </c>
      <c r="C132" s="11">
        <f aca="true" t="shared" si="36" ref="C132:M132">SUM(C130:C131)</f>
        <v>14</v>
      </c>
      <c r="D132" s="11">
        <f t="shared" si="36"/>
        <v>2</v>
      </c>
      <c r="E132" s="12">
        <f t="shared" si="36"/>
        <v>291.33000000000004</v>
      </c>
      <c r="F132" s="11">
        <f t="shared" si="36"/>
        <v>279</v>
      </c>
      <c r="G132" s="11">
        <f t="shared" si="36"/>
        <v>66</v>
      </c>
      <c r="H132" s="11">
        <f t="shared" si="36"/>
        <v>123</v>
      </c>
      <c r="I132" s="11">
        <f t="shared" si="36"/>
        <v>132</v>
      </c>
      <c r="J132" s="11">
        <f t="shared" si="36"/>
        <v>112</v>
      </c>
      <c r="K132" s="11">
        <f t="shared" si="36"/>
        <v>34</v>
      </c>
      <c r="L132" s="11">
        <f t="shared" si="36"/>
        <v>15</v>
      </c>
      <c r="M132" s="11">
        <f t="shared" si="36"/>
        <v>17</v>
      </c>
      <c r="N132" s="13">
        <f>L132/(L132+M132)</f>
        <v>0.46875</v>
      </c>
      <c r="O132" s="11">
        <v>0</v>
      </c>
      <c r="P132" s="14">
        <f>(J132*9)/E132</f>
        <v>3.459993821439604</v>
      </c>
      <c r="Q132" s="12">
        <f t="shared" si="30"/>
        <v>1.1842240757903406</v>
      </c>
      <c r="R132" s="12">
        <f t="shared" si="31"/>
        <v>1.8636363636363635</v>
      </c>
      <c r="S132" s="12">
        <f t="shared" si="26"/>
        <v>3.7998146431881366</v>
      </c>
    </row>
    <row r="133" ht="15">
      <c r="S133" s="12"/>
    </row>
    <row r="134" spans="1:19" ht="15.75">
      <c r="A134" s="9" t="s">
        <v>231</v>
      </c>
      <c r="C134" s="15" t="s">
        <v>232</v>
      </c>
      <c r="S134" s="12"/>
    </row>
    <row r="135" spans="1:19" ht="15">
      <c r="A135" s="11">
        <v>1990</v>
      </c>
      <c r="B135" s="11">
        <v>42</v>
      </c>
      <c r="C135" s="11">
        <v>0</v>
      </c>
      <c r="D135" s="11">
        <v>0</v>
      </c>
      <c r="E135" s="12">
        <v>72.33</v>
      </c>
      <c r="F135" s="11">
        <v>49</v>
      </c>
      <c r="G135" s="11">
        <v>20</v>
      </c>
      <c r="H135" s="11">
        <v>62</v>
      </c>
      <c r="I135" s="11">
        <v>21</v>
      </c>
      <c r="J135" s="11">
        <v>19</v>
      </c>
      <c r="K135" s="11">
        <v>8</v>
      </c>
      <c r="L135" s="11">
        <v>6</v>
      </c>
      <c r="M135" s="11">
        <v>5</v>
      </c>
      <c r="N135" s="13">
        <f>L135/(L135+M135)</f>
        <v>0.5454545454545454</v>
      </c>
      <c r="O135" s="11">
        <v>9</v>
      </c>
      <c r="P135" s="14">
        <f>(J135*9)/E135</f>
        <v>2.364164247200332</v>
      </c>
      <c r="Q135" s="12">
        <f t="shared" si="30"/>
        <v>0.953961012028204</v>
      </c>
      <c r="R135" s="12">
        <f t="shared" si="31"/>
        <v>3.1</v>
      </c>
      <c r="S135" s="12">
        <f t="shared" si="26"/>
        <v>7.7146412277063465</v>
      </c>
    </row>
    <row r="136" spans="1:19" ht="15">
      <c r="A136" s="17">
        <v>1991</v>
      </c>
      <c r="B136" s="17">
        <v>27</v>
      </c>
      <c r="C136" s="17">
        <v>1</v>
      </c>
      <c r="D136" s="17">
        <v>0</v>
      </c>
      <c r="E136" s="6">
        <v>160.33</v>
      </c>
      <c r="F136" s="17">
        <v>178</v>
      </c>
      <c r="G136" s="17">
        <v>70</v>
      </c>
      <c r="H136" s="17">
        <v>127</v>
      </c>
      <c r="I136" s="17">
        <v>102</v>
      </c>
      <c r="J136" s="17">
        <v>91</v>
      </c>
      <c r="K136" s="17">
        <v>23</v>
      </c>
      <c r="L136" s="17">
        <v>9</v>
      </c>
      <c r="M136" s="17">
        <v>12</v>
      </c>
      <c r="N136" s="20">
        <f>L136/(L136+M136)</f>
        <v>0.42857142857142855</v>
      </c>
      <c r="O136" s="17">
        <v>0</v>
      </c>
      <c r="P136" s="21">
        <f>(J136*9)/E136</f>
        <v>5.108214307989771</v>
      </c>
      <c r="Q136" s="6">
        <f t="shared" si="30"/>
        <v>1.5468097049834715</v>
      </c>
      <c r="R136" s="6">
        <f t="shared" si="31"/>
        <v>1.8142857142857143</v>
      </c>
      <c r="S136" s="6">
        <f t="shared" si="26"/>
        <v>7.12904634191979</v>
      </c>
    </row>
    <row r="137" spans="1:19" ht="15">
      <c r="A137" s="11" t="s">
        <v>194</v>
      </c>
      <c r="B137" s="11">
        <f>SUM(B135:B136)</f>
        <v>69</v>
      </c>
      <c r="C137" s="11">
        <f aca="true" t="shared" si="37" ref="C137:M137">SUM(C135:C136)</f>
        <v>1</v>
      </c>
      <c r="D137" s="11">
        <f t="shared" si="37"/>
        <v>0</v>
      </c>
      <c r="E137" s="12">
        <v>232.67</v>
      </c>
      <c r="F137" s="11">
        <f t="shared" si="37"/>
        <v>227</v>
      </c>
      <c r="G137" s="11">
        <f t="shared" si="37"/>
        <v>90</v>
      </c>
      <c r="H137" s="11">
        <f t="shared" si="37"/>
        <v>189</v>
      </c>
      <c r="I137" s="11">
        <f t="shared" si="37"/>
        <v>123</v>
      </c>
      <c r="J137" s="11">
        <f t="shared" si="37"/>
        <v>110</v>
      </c>
      <c r="K137" s="11">
        <f t="shared" si="37"/>
        <v>31</v>
      </c>
      <c r="L137" s="11">
        <f t="shared" si="37"/>
        <v>15</v>
      </c>
      <c r="M137" s="11">
        <f t="shared" si="37"/>
        <v>17</v>
      </c>
      <c r="N137" s="13">
        <f>L137/(L137+M137)</f>
        <v>0.46875</v>
      </c>
      <c r="O137" s="11">
        <f>SUM(O135:O136)</f>
        <v>9</v>
      </c>
      <c r="P137" s="14">
        <f>(J137*9)/E137</f>
        <v>4.254953367430266</v>
      </c>
      <c r="Q137" s="12">
        <f t="shared" si="30"/>
        <v>1.36244466411656</v>
      </c>
      <c r="R137" s="12">
        <f t="shared" si="31"/>
        <v>2.1</v>
      </c>
      <c r="S137" s="12">
        <f t="shared" si="26"/>
        <v>7.310783513130184</v>
      </c>
    </row>
    <row r="138" ht="15">
      <c r="S138" s="12"/>
    </row>
    <row r="139" spans="1:19" ht="15.75">
      <c r="A139" s="9" t="s">
        <v>233</v>
      </c>
      <c r="C139" s="15" t="s">
        <v>234</v>
      </c>
      <c r="S139" s="12"/>
    </row>
    <row r="140" spans="1:19" ht="15">
      <c r="A140" s="11">
        <v>1994</v>
      </c>
      <c r="B140" s="11">
        <v>49</v>
      </c>
      <c r="C140" s="11">
        <v>0</v>
      </c>
      <c r="D140" s="11">
        <v>0</v>
      </c>
      <c r="E140" s="12">
        <v>34</v>
      </c>
      <c r="F140" s="11">
        <v>32</v>
      </c>
      <c r="G140" s="11">
        <v>7</v>
      </c>
      <c r="H140" s="11">
        <v>18</v>
      </c>
      <c r="I140" s="11">
        <v>8</v>
      </c>
      <c r="J140" s="11">
        <v>7</v>
      </c>
      <c r="K140" s="11">
        <v>2</v>
      </c>
      <c r="L140" s="11">
        <v>3</v>
      </c>
      <c r="M140" s="11">
        <v>1</v>
      </c>
      <c r="N140" s="13">
        <f aca="true" t="shared" si="38" ref="N140:N145">L140/(L140+M140)</f>
        <v>0.75</v>
      </c>
      <c r="O140" s="11">
        <v>1</v>
      </c>
      <c r="P140" s="14">
        <f aca="true" t="shared" si="39" ref="P140:P145">(J140*9)/E140</f>
        <v>1.8529411764705883</v>
      </c>
      <c r="Q140" s="12">
        <f aca="true" t="shared" si="40" ref="Q140:Q166">(G140+F140)/E140</f>
        <v>1.1470588235294117</v>
      </c>
      <c r="R140" s="12">
        <f aca="true" t="shared" si="41" ref="R140:R166">H140/G140</f>
        <v>2.5714285714285716</v>
      </c>
      <c r="S140" s="12">
        <f t="shared" si="26"/>
        <v>4.764705882352941</v>
      </c>
    </row>
    <row r="141" spans="1:19" ht="15">
      <c r="A141" s="11">
        <v>1995</v>
      </c>
      <c r="B141" s="11">
        <v>54</v>
      </c>
      <c r="C141" s="11">
        <v>0</v>
      </c>
      <c r="D141" s="11">
        <v>0</v>
      </c>
      <c r="E141" s="12">
        <v>49</v>
      </c>
      <c r="F141" s="11">
        <v>52</v>
      </c>
      <c r="G141" s="11">
        <v>22</v>
      </c>
      <c r="H141" s="11">
        <v>37</v>
      </c>
      <c r="I141" s="11">
        <v>30</v>
      </c>
      <c r="J141" s="11">
        <v>28</v>
      </c>
      <c r="K141" s="11">
        <v>6</v>
      </c>
      <c r="L141" s="11">
        <v>2</v>
      </c>
      <c r="M141" s="11">
        <v>1</v>
      </c>
      <c r="N141" s="13">
        <f t="shared" si="38"/>
        <v>0.6666666666666666</v>
      </c>
      <c r="O141" s="11">
        <v>0</v>
      </c>
      <c r="P141" s="14">
        <f t="shared" si="39"/>
        <v>5.142857142857143</v>
      </c>
      <c r="Q141" s="12">
        <f t="shared" si="40"/>
        <v>1.510204081632653</v>
      </c>
      <c r="R141" s="12">
        <f t="shared" si="41"/>
        <v>1.6818181818181819</v>
      </c>
      <c r="S141" s="12">
        <f t="shared" si="26"/>
        <v>6.795918367346939</v>
      </c>
    </row>
    <row r="142" spans="1:19" ht="15">
      <c r="A142" s="11">
        <v>1996</v>
      </c>
      <c r="B142" s="11">
        <v>29</v>
      </c>
      <c r="C142" s="11">
        <v>0</v>
      </c>
      <c r="D142" s="11">
        <v>0</v>
      </c>
      <c r="E142" s="12">
        <v>40</v>
      </c>
      <c r="F142" s="11">
        <v>39</v>
      </c>
      <c r="G142" s="11">
        <v>15</v>
      </c>
      <c r="H142" s="11">
        <v>30</v>
      </c>
      <c r="I142" s="11">
        <v>12</v>
      </c>
      <c r="J142" s="11">
        <v>12</v>
      </c>
      <c r="K142" s="11">
        <v>1</v>
      </c>
      <c r="L142" s="11">
        <v>1</v>
      </c>
      <c r="M142" s="11">
        <v>2</v>
      </c>
      <c r="N142" s="13">
        <f t="shared" si="38"/>
        <v>0.3333333333333333</v>
      </c>
      <c r="O142" s="11">
        <v>1</v>
      </c>
      <c r="P142" s="14">
        <f t="shared" si="39"/>
        <v>2.7</v>
      </c>
      <c r="Q142" s="12">
        <f t="shared" si="40"/>
        <v>1.35</v>
      </c>
      <c r="R142" s="12">
        <f t="shared" si="41"/>
        <v>2</v>
      </c>
      <c r="S142" s="12">
        <f t="shared" si="26"/>
        <v>6.75</v>
      </c>
    </row>
    <row r="143" spans="1:19" ht="15">
      <c r="A143" s="11">
        <v>1997</v>
      </c>
      <c r="B143" s="11">
        <v>52</v>
      </c>
      <c r="C143" s="11">
        <v>0</v>
      </c>
      <c r="D143" s="11">
        <v>0</v>
      </c>
      <c r="E143" s="12">
        <v>54</v>
      </c>
      <c r="F143" s="11">
        <v>65</v>
      </c>
      <c r="G143" s="11">
        <v>10</v>
      </c>
      <c r="H143" s="11">
        <v>40</v>
      </c>
      <c r="I143" s="11">
        <v>30</v>
      </c>
      <c r="J143" s="11">
        <v>30</v>
      </c>
      <c r="K143" s="11">
        <v>12</v>
      </c>
      <c r="L143" s="11">
        <v>1</v>
      </c>
      <c r="M143" s="11">
        <v>4</v>
      </c>
      <c r="N143" s="13">
        <f t="shared" si="38"/>
        <v>0.2</v>
      </c>
      <c r="O143" s="11">
        <v>7</v>
      </c>
      <c r="P143" s="14">
        <f t="shared" si="39"/>
        <v>5</v>
      </c>
      <c r="Q143" s="12">
        <f t="shared" si="40"/>
        <v>1.3888888888888888</v>
      </c>
      <c r="R143" s="12">
        <f t="shared" si="41"/>
        <v>4</v>
      </c>
      <c r="S143" s="12">
        <f t="shared" si="26"/>
        <v>6.666666666666667</v>
      </c>
    </row>
    <row r="144" spans="1:19" ht="15">
      <c r="A144" s="17">
        <v>1998</v>
      </c>
      <c r="B144" s="17">
        <v>32</v>
      </c>
      <c r="C144" s="17">
        <v>0</v>
      </c>
      <c r="D144" s="17">
        <v>0</v>
      </c>
      <c r="E144" s="6">
        <v>14.33</v>
      </c>
      <c r="F144" s="17">
        <v>25</v>
      </c>
      <c r="G144" s="17">
        <v>5</v>
      </c>
      <c r="H144" s="17">
        <v>10</v>
      </c>
      <c r="I144" s="17">
        <v>12</v>
      </c>
      <c r="J144" s="17">
        <v>9</v>
      </c>
      <c r="K144" s="17">
        <v>3</v>
      </c>
      <c r="L144" s="17">
        <v>0</v>
      </c>
      <c r="M144" s="17">
        <v>2</v>
      </c>
      <c r="N144" s="20">
        <f t="shared" si="38"/>
        <v>0</v>
      </c>
      <c r="O144" s="17">
        <v>2</v>
      </c>
      <c r="P144" s="21">
        <f t="shared" si="39"/>
        <v>5.652477320307048</v>
      </c>
      <c r="Q144" s="6">
        <f t="shared" si="40"/>
        <v>2.0935101186322402</v>
      </c>
      <c r="R144" s="6">
        <f t="shared" si="41"/>
        <v>2</v>
      </c>
      <c r="S144" s="6">
        <f t="shared" si="26"/>
        <v>6.28053035589672</v>
      </c>
    </row>
    <row r="145" spans="1:19" ht="15">
      <c r="A145" s="11" t="s">
        <v>194</v>
      </c>
      <c r="B145" s="11">
        <f aca="true" t="shared" si="42" ref="B145:M145">SUM(B140:B144)</f>
        <v>216</v>
      </c>
      <c r="C145" s="11">
        <f t="shared" si="42"/>
        <v>0</v>
      </c>
      <c r="D145" s="11">
        <f t="shared" si="42"/>
        <v>0</v>
      </c>
      <c r="E145" s="12">
        <f t="shared" si="42"/>
        <v>191.33</v>
      </c>
      <c r="F145" s="11">
        <f t="shared" si="42"/>
        <v>213</v>
      </c>
      <c r="G145" s="11">
        <f t="shared" si="42"/>
        <v>59</v>
      </c>
      <c r="H145" s="11">
        <f t="shared" si="42"/>
        <v>135</v>
      </c>
      <c r="I145" s="11">
        <f t="shared" si="42"/>
        <v>92</v>
      </c>
      <c r="J145" s="11">
        <f t="shared" si="42"/>
        <v>86</v>
      </c>
      <c r="K145" s="11">
        <f t="shared" si="42"/>
        <v>24</v>
      </c>
      <c r="L145" s="11">
        <f t="shared" si="42"/>
        <v>7</v>
      </c>
      <c r="M145" s="11">
        <f t="shared" si="42"/>
        <v>10</v>
      </c>
      <c r="N145" s="13">
        <f t="shared" si="38"/>
        <v>0.4117647058823529</v>
      </c>
      <c r="O145" s="11">
        <f>SUM(O140:O144)</f>
        <v>11</v>
      </c>
      <c r="P145" s="14">
        <f t="shared" si="39"/>
        <v>4.045366644018189</v>
      </c>
      <c r="Q145" s="12">
        <f t="shared" si="40"/>
        <v>1.4216275544870118</v>
      </c>
      <c r="R145" s="12">
        <f t="shared" si="41"/>
        <v>2.288135593220339</v>
      </c>
      <c r="S145" s="12">
        <f t="shared" si="26"/>
        <v>6.350284848168086</v>
      </c>
    </row>
    <row r="146" ht="15">
      <c r="S146" s="12"/>
    </row>
    <row r="147" spans="1:19" ht="15.75">
      <c r="A147" s="9" t="s">
        <v>235</v>
      </c>
      <c r="C147" s="15">
        <v>1998</v>
      </c>
      <c r="S147" s="12"/>
    </row>
    <row r="148" spans="1:19" ht="15">
      <c r="A148" s="11">
        <v>1998</v>
      </c>
      <c r="B148" s="11">
        <v>30</v>
      </c>
      <c r="C148" s="11">
        <v>0</v>
      </c>
      <c r="D148" s="11">
        <v>0</v>
      </c>
      <c r="E148" s="12">
        <v>16.67</v>
      </c>
      <c r="F148" s="11">
        <v>7</v>
      </c>
      <c r="G148" s="11">
        <v>4</v>
      </c>
      <c r="H148" s="11">
        <v>6</v>
      </c>
      <c r="I148" s="11">
        <v>2</v>
      </c>
      <c r="J148" s="11">
        <v>2</v>
      </c>
      <c r="K148" s="11">
        <v>2</v>
      </c>
      <c r="L148" s="11">
        <v>2</v>
      </c>
      <c r="M148" s="11">
        <v>0</v>
      </c>
      <c r="N148" s="13">
        <f>L148/(L148+M148)</f>
        <v>1</v>
      </c>
      <c r="O148" s="11">
        <v>2</v>
      </c>
      <c r="P148" s="14">
        <f>(J148*9)/E148</f>
        <v>1.0797840431913617</v>
      </c>
      <c r="Q148" s="12">
        <f t="shared" si="40"/>
        <v>0.659868026394721</v>
      </c>
      <c r="R148" s="12">
        <f t="shared" si="41"/>
        <v>1.5</v>
      </c>
      <c r="S148" s="12">
        <f t="shared" si="26"/>
        <v>3.239352129574085</v>
      </c>
    </row>
    <row r="149" ht="15">
      <c r="S149" s="12"/>
    </row>
    <row r="150" spans="1:19" ht="15.75">
      <c r="A150" s="9" t="s">
        <v>236</v>
      </c>
      <c r="C150" s="15" t="s">
        <v>237</v>
      </c>
      <c r="S150" s="12"/>
    </row>
    <row r="151" spans="1:19" ht="15">
      <c r="A151" s="11">
        <v>1999</v>
      </c>
      <c r="B151" s="11">
        <v>44</v>
      </c>
      <c r="C151" s="11">
        <v>0</v>
      </c>
      <c r="D151" s="11">
        <v>0</v>
      </c>
      <c r="E151" s="12">
        <v>36</v>
      </c>
      <c r="F151" s="11">
        <v>27</v>
      </c>
      <c r="G151" s="11">
        <v>14</v>
      </c>
      <c r="H151" s="11">
        <v>36</v>
      </c>
      <c r="I151" s="11">
        <v>10</v>
      </c>
      <c r="J151" s="11">
        <v>9</v>
      </c>
      <c r="K151" s="11">
        <v>3</v>
      </c>
      <c r="L151" s="11">
        <v>4</v>
      </c>
      <c r="M151" s="11">
        <v>0</v>
      </c>
      <c r="N151" s="13">
        <f>L151/(L151+M151)</f>
        <v>1</v>
      </c>
      <c r="O151" s="11">
        <v>26</v>
      </c>
      <c r="P151" s="14">
        <f>(J151*9)/E151</f>
        <v>2.25</v>
      </c>
      <c r="Q151" s="12">
        <f t="shared" si="40"/>
        <v>1.1388888888888888</v>
      </c>
      <c r="R151" s="12">
        <f t="shared" si="41"/>
        <v>2.5714285714285716</v>
      </c>
      <c r="S151" s="12">
        <f t="shared" si="26"/>
        <v>9</v>
      </c>
    </row>
    <row r="152" spans="1:19" ht="15">
      <c r="A152" s="11">
        <v>2000</v>
      </c>
      <c r="B152" s="11">
        <v>28</v>
      </c>
      <c r="C152" s="11">
        <v>0</v>
      </c>
      <c r="D152" s="11">
        <v>0</v>
      </c>
      <c r="E152" s="12">
        <v>25.33</v>
      </c>
      <c r="F152" s="11">
        <v>22</v>
      </c>
      <c r="G152" s="11">
        <v>9</v>
      </c>
      <c r="H152" s="11">
        <v>26</v>
      </c>
      <c r="I152" s="11">
        <v>7</v>
      </c>
      <c r="J152" s="11">
        <v>6</v>
      </c>
      <c r="K152" s="11">
        <v>2</v>
      </c>
      <c r="L152" s="11">
        <v>2</v>
      </c>
      <c r="M152" s="11">
        <v>2</v>
      </c>
      <c r="N152" s="13">
        <f>L152/(L152+M152)</f>
        <v>0.5</v>
      </c>
      <c r="O152" s="11">
        <v>4</v>
      </c>
      <c r="P152" s="14">
        <f>(J152*9)/E152</f>
        <v>2.131859455191473</v>
      </c>
      <c r="Q152" s="12">
        <f t="shared" si="40"/>
        <v>1.2238452427951048</v>
      </c>
      <c r="R152" s="12">
        <f t="shared" si="41"/>
        <v>2.888888888888889</v>
      </c>
      <c r="S152" s="12">
        <f t="shared" si="26"/>
        <v>9.23805763916305</v>
      </c>
    </row>
    <row r="153" spans="1:19" ht="15">
      <c r="A153" s="11">
        <v>2001</v>
      </c>
      <c r="B153" s="11">
        <v>38</v>
      </c>
      <c r="C153" s="11">
        <v>0</v>
      </c>
      <c r="D153" s="11">
        <v>0</v>
      </c>
      <c r="E153" s="12">
        <v>29.67</v>
      </c>
      <c r="F153" s="11">
        <v>30</v>
      </c>
      <c r="G153" s="11">
        <v>18</v>
      </c>
      <c r="H153" s="11">
        <v>36</v>
      </c>
      <c r="I153" s="11">
        <v>12</v>
      </c>
      <c r="J153" s="11">
        <v>12</v>
      </c>
      <c r="K153" s="11">
        <v>3</v>
      </c>
      <c r="L153" s="11">
        <v>2</v>
      </c>
      <c r="M153" s="11">
        <v>0</v>
      </c>
      <c r="N153" s="13">
        <f>L153/(L153+M153)</f>
        <v>1</v>
      </c>
      <c r="O153" s="11">
        <v>0</v>
      </c>
      <c r="P153" s="14">
        <f>(J153*9)/E153</f>
        <v>3.640040444893832</v>
      </c>
      <c r="Q153" s="12">
        <f t="shared" si="40"/>
        <v>1.6177957532861476</v>
      </c>
      <c r="R153" s="12">
        <f t="shared" si="41"/>
        <v>2</v>
      </c>
      <c r="S153" s="12">
        <f t="shared" si="26"/>
        <v>10.920121334681497</v>
      </c>
    </row>
    <row r="154" spans="1:19" ht="15">
      <c r="A154" s="17">
        <v>2002</v>
      </c>
      <c r="B154" s="17">
        <v>31</v>
      </c>
      <c r="C154" s="17">
        <v>0</v>
      </c>
      <c r="D154" s="17">
        <v>0</v>
      </c>
      <c r="E154" s="6">
        <v>29.33</v>
      </c>
      <c r="F154" s="17">
        <v>22</v>
      </c>
      <c r="G154" s="17">
        <v>9</v>
      </c>
      <c r="H154" s="17">
        <v>17</v>
      </c>
      <c r="I154" s="17">
        <v>9</v>
      </c>
      <c r="J154" s="17">
        <v>9</v>
      </c>
      <c r="K154" s="17">
        <v>4</v>
      </c>
      <c r="L154" s="17">
        <v>0</v>
      </c>
      <c r="M154" s="17">
        <v>1</v>
      </c>
      <c r="N154" s="20">
        <f>L154/(L154+M154)</f>
        <v>0</v>
      </c>
      <c r="O154" s="17">
        <v>1</v>
      </c>
      <c r="P154" s="21">
        <f>(J154*9)/E154</f>
        <v>2.761677463348108</v>
      </c>
      <c r="Q154" s="6">
        <f t="shared" si="40"/>
        <v>1.0569382884418685</v>
      </c>
      <c r="R154" s="6">
        <f t="shared" si="41"/>
        <v>1.8888888888888888</v>
      </c>
      <c r="S154" s="6">
        <f t="shared" si="26"/>
        <v>5.216501875213092</v>
      </c>
    </row>
    <row r="155" spans="1:19" ht="15">
      <c r="A155" s="11" t="s">
        <v>194</v>
      </c>
      <c r="B155" s="11">
        <f aca="true" t="shared" si="43" ref="B155:M155">SUM(B151:B154)</f>
        <v>141</v>
      </c>
      <c r="C155" s="11">
        <f t="shared" si="43"/>
        <v>0</v>
      </c>
      <c r="D155" s="11">
        <f t="shared" si="43"/>
        <v>0</v>
      </c>
      <c r="E155" s="12">
        <f t="shared" si="43"/>
        <v>120.33</v>
      </c>
      <c r="F155" s="11">
        <f t="shared" si="43"/>
        <v>101</v>
      </c>
      <c r="G155" s="11">
        <f t="shared" si="43"/>
        <v>50</v>
      </c>
      <c r="H155" s="11">
        <f t="shared" si="43"/>
        <v>115</v>
      </c>
      <c r="I155" s="11">
        <f t="shared" si="43"/>
        <v>38</v>
      </c>
      <c r="J155" s="11">
        <f t="shared" si="43"/>
        <v>36</v>
      </c>
      <c r="K155" s="11">
        <f t="shared" si="43"/>
        <v>12</v>
      </c>
      <c r="L155" s="11">
        <f t="shared" si="43"/>
        <v>8</v>
      </c>
      <c r="M155" s="11">
        <f t="shared" si="43"/>
        <v>3</v>
      </c>
      <c r="N155" s="13">
        <f>L155/(L155+M155)</f>
        <v>0.7272727272727273</v>
      </c>
      <c r="O155" s="11">
        <f>SUM(O151:O154)</f>
        <v>31</v>
      </c>
      <c r="P155" s="14">
        <f>(J155*9)/E155</f>
        <v>2.692595362752431</v>
      </c>
      <c r="Q155" s="12">
        <f t="shared" si="40"/>
        <v>1.2548824067148674</v>
      </c>
      <c r="R155" s="12">
        <f t="shared" si="41"/>
        <v>2.3</v>
      </c>
      <c r="S155" s="12">
        <f t="shared" si="26"/>
        <v>8.601346297681376</v>
      </c>
    </row>
    <row r="156" ht="15">
      <c r="S156" s="12"/>
    </row>
    <row r="157" spans="1:19" ht="15.75">
      <c r="A157" s="9" t="s">
        <v>238</v>
      </c>
      <c r="C157" s="15">
        <v>1987</v>
      </c>
      <c r="S157" s="12"/>
    </row>
    <row r="158" spans="1:19" ht="15">
      <c r="A158" s="11">
        <v>1987</v>
      </c>
      <c r="B158" s="35">
        <v>34</v>
      </c>
      <c r="C158" s="35">
        <v>5</v>
      </c>
      <c r="D158" s="35">
        <v>0</v>
      </c>
      <c r="E158" s="14">
        <v>237.67</v>
      </c>
      <c r="F158" s="35">
        <v>254</v>
      </c>
      <c r="G158" s="35">
        <v>80</v>
      </c>
      <c r="H158" s="35">
        <v>155</v>
      </c>
      <c r="I158" s="35">
        <v>139</v>
      </c>
      <c r="J158" s="35">
        <v>126</v>
      </c>
      <c r="K158" s="36">
        <v>47</v>
      </c>
      <c r="L158" s="35">
        <v>10</v>
      </c>
      <c r="M158" s="35">
        <v>18</v>
      </c>
      <c r="N158" s="37">
        <f>L158/(L158+M158)</f>
        <v>0.35714285714285715</v>
      </c>
      <c r="O158" s="35">
        <v>0</v>
      </c>
      <c r="P158" s="14">
        <f>(J158*9)/E158</f>
        <v>4.771321580342492</v>
      </c>
      <c r="Q158" s="12">
        <f t="shared" si="40"/>
        <v>1.4053098834518452</v>
      </c>
      <c r="R158" s="12">
        <f t="shared" si="41"/>
        <v>1.9375</v>
      </c>
      <c r="S158" s="12">
        <f>(H158*9)/E158</f>
        <v>5.869482896453065</v>
      </c>
    </row>
    <row r="159" ht="15">
      <c r="S159" s="12"/>
    </row>
    <row r="160" spans="1:19" ht="15.75">
      <c r="A160" s="9" t="s">
        <v>239</v>
      </c>
      <c r="C160" s="15" t="s">
        <v>240</v>
      </c>
      <c r="S160" s="12"/>
    </row>
    <row r="161" spans="1:19" ht="15">
      <c r="A161" s="11">
        <v>1987</v>
      </c>
      <c r="B161" s="11">
        <v>50</v>
      </c>
      <c r="C161" s="11">
        <v>0</v>
      </c>
      <c r="D161" s="11">
        <v>0</v>
      </c>
      <c r="E161" s="12">
        <v>68</v>
      </c>
      <c r="F161" s="11">
        <v>52</v>
      </c>
      <c r="G161" s="11">
        <v>43</v>
      </c>
      <c r="H161" s="11">
        <v>76</v>
      </c>
      <c r="I161" s="11">
        <v>18</v>
      </c>
      <c r="J161" s="11">
        <v>18</v>
      </c>
      <c r="K161" s="11">
        <v>3</v>
      </c>
      <c r="L161" s="11">
        <v>9</v>
      </c>
      <c r="M161" s="11">
        <v>5</v>
      </c>
      <c r="N161" s="37">
        <f>L161/(L161+M161)</f>
        <v>0.6428571428571429</v>
      </c>
      <c r="O161" s="11">
        <v>25</v>
      </c>
      <c r="P161" s="14">
        <f>(J161*9)/E161</f>
        <v>2.3823529411764706</v>
      </c>
      <c r="Q161" s="12">
        <f t="shared" si="40"/>
        <v>1.3970588235294117</v>
      </c>
      <c r="R161" s="12">
        <f t="shared" si="41"/>
        <v>1.7674418604651163</v>
      </c>
      <c r="S161" s="12">
        <f>(H161*9)/E161</f>
        <v>10.058823529411764</v>
      </c>
    </row>
    <row r="162" spans="1:19" ht="15">
      <c r="A162" s="17">
        <v>1988</v>
      </c>
      <c r="B162" s="17">
        <v>21</v>
      </c>
      <c r="C162" s="17">
        <v>0</v>
      </c>
      <c r="D162" s="17">
        <v>0</v>
      </c>
      <c r="E162" s="6">
        <v>36.67</v>
      </c>
      <c r="F162" s="17">
        <v>41</v>
      </c>
      <c r="G162" s="17">
        <v>26</v>
      </c>
      <c r="H162" s="17">
        <v>36</v>
      </c>
      <c r="I162" s="17">
        <v>25</v>
      </c>
      <c r="J162" s="17">
        <v>24</v>
      </c>
      <c r="K162" s="17">
        <v>5</v>
      </c>
      <c r="L162" s="17">
        <v>0</v>
      </c>
      <c r="M162" s="17">
        <v>2</v>
      </c>
      <c r="N162" s="38">
        <f>L162/(L162+M162)</f>
        <v>0</v>
      </c>
      <c r="O162" s="17">
        <v>0</v>
      </c>
      <c r="P162" s="21">
        <f>(J162*9)/E162</f>
        <v>5.890373602399782</v>
      </c>
      <c r="Q162" s="6">
        <f t="shared" si="40"/>
        <v>1.8271066266703027</v>
      </c>
      <c r="R162" s="6">
        <f t="shared" si="41"/>
        <v>1.3846153846153846</v>
      </c>
      <c r="S162" s="6">
        <f>(H162*9)/E162</f>
        <v>8.835560403599672</v>
      </c>
    </row>
    <row r="163" spans="1:19" ht="15">
      <c r="A163" s="11" t="s">
        <v>194</v>
      </c>
      <c r="B163" s="11">
        <f aca="true" t="shared" si="44" ref="B163:M163">SUM(B161:B162)</f>
        <v>71</v>
      </c>
      <c r="C163" s="11">
        <f t="shared" si="44"/>
        <v>0</v>
      </c>
      <c r="D163" s="11">
        <f t="shared" si="44"/>
        <v>0</v>
      </c>
      <c r="E163" s="12">
        <f t="shared" si="44"/>
        <v>104.67</v>
      </c>
      <c r="F163" s="11">
        <f t="shared" si="44"/>
        <v>93</v>
      </c>
      <c r="G163" s="11">
        <f t="shared" si="44"/>
        <v>69</v>
      </c>
      <c r="H163" s="11">
        <f t="shared" si="44"/>
        <v>112</v>
      </c>
      <c r="I163" s="11">
        <f t="shared" si="44"/>
        <v>43</v>
      </c>
      <c r="J163" s="11">
        <f t="shared" si="44"/>
        <v>42</v>
      </c>
      <c r="K163" s="11">
        <f t="shared" si="44"/>
        <v>8</v>
      </c>
      <c r="L163" s="11">
        <f t="shared" si="44"/>
        <v>9</v>
      </c>
      <c r="M163" s="11">
        <f t="shared" si="44"/>
        <v>7</v>
      </c>
      <c r="N163" s="37">
        <f>L163/(L163+M163)</f>
        <v>0.5625</v>
      </c>
      <c r="O163" s="11">
        <f>SUM(O161:O162)</f>
        <v>25</v>
      </c>
      <c r="P163" s="14">
        <f>(J163*9)/E163</f>
        <v>3.6113499570077385</v>
      </c>
      <c r="Q163" s="12">
        <f t="shared" si="40"/>
        <v>1.5477214101461736</v>
      </c>
      <c r="R163" s="12">
        <f t="shared" si="41"/>
        <v>1.6231884057971016</v>
      </c>
      <c r="S163" s="12">
        <f>(H163*9)/E163</f>
        <v>9.630266552020636</v>
      </c>
    </row>
    <row r="164" ht="15">
      <c r="S164" s="12"/>
    </row>
    <row r="165" spans="1:19" ht="15.75">
      <c r="A165" s="9" t="s">
        <v>241</v>
      </c>
      <c r="C165" s="15">
        <v>1986</v>
      </c>
      <c r="S165" s="12"/>
    </row>
    <row r="166" spans="1:19" ht="15">
      <c r="A166" s="11">
        <v>1986</v>
      </c>
      <c r="B166" s="11">
        <v>31</v>
      </c>
      <c r="C166" s="11">
        <v>0</v>
      </c>
      <c r="D166" s="11">
        <v>0</v>
      </c>
      <c r="E166" s="12">
        <v>47.67</v>
      </c>
      <c r="F166" s="11">
        <v>38</v>
      </c>
      <c r="G166" s="11">
        <v>11</v>
      </c>
      <c r="H166" s="11">
        <v>15</v>
      </c>
      <c r="I166" s="11">
        <v>14</v>
      </c>
      <c r="J166" s="11">
        <v>13</v>
      </c>
      <c r="K166" s="11">
        <v>4</v>
      </c>
      <c r="L166" s="11">
        <v>2</v>
      </c>
      <c r="M166" s="11">
        <v>2</v>
      </c>
      <c r="N166" s="13">
        <f>L166/(L166+M166)</f>
        <v>0.5</v>
      </c>
      <c r="O166" s="22">
        <v>16</v>
      </c>
      <c r="P166" s="14">
        <f>(J166*9)/E166</f>
        <v>2.4543738200125866</v>
      </c>
      <c r="Q166" s="12">
        <f t="shared" si="40"/>
        <v>1.0279001468428781</v>
      </c>
      <c r="R166" s="12">
        <f t="shared" si="41"/>
        <v>1.3636363636363635</v>
      </c>
      <c r="S166" s="12">
        <f>(H166*9)/E166</f>
        <v>2.831969792322215</v>
      </c>
    </row>
    <row r="167" spans="14:19" ht="15">
      <c r="N167" s="13"/>
      <c r="O167" s="22"/>
      <c r="P167" s="14"/>
      <c r="Q167" s="12"/>
      <c r="R167" s="12"/>
      <c r="S167" s="12"/>
    </row>
    <row r="168" spans="1:19" ht="15.75">
      <c r="A168" s="39" t="s">
        <v>242</v>
      </c>
      <c r="C168" s="40" t="s">
        <v>200</v>
      </c>
      <c r="N168" s="13"/>
      <c r="O168" s="22"/>
      <c r="P168" s="14"/>
      <c r="Q168" s="12"/>
      <c r="R168" s="12"/>
      <c r="S168" s="12"/>
    </row>
    <row r="169" spans="1:19" ht="15">
      <c r="A169" s="11">
        <v>2011</v>
      </c>
      <c r="B169" s="11">
        <v>64</v>
      </c>
      <c r="C169" s="11">
        <v>0</v>
      </c>
      <c r="D169" s="11">
        <v>0</v>
      </c>
      <c r="E169" s="12">
        <v>66.33</v>
      </c>
      <c r="F169" s="11">
        <v>64</v>
      </c>
      <c r="G169" s="11">
        <v>27</v>
      </c>
      <c r="H169" s="11">
        <v>63</v>
      </c>
      <c r="I169" s="11">
        <v>27</v>
      </c>
      <c r="J169" s="11">
        <v>23</v>
      </c>
      <c r="K169" s="11">
        <v>2</v>
      </c>
      <c r="L169" s="11">
        <v>2</v>
      </c>
      <c r="M169" s="11">
        <v>2</v>
      </c>
      <c r="N169" s="13">
        <f>L169/(L169+M169)</f>
        <v>0.5</v>
      </c>
      <c r="O169" s="22">
        <v>2</v>
      </c>
      <c r="P169" s="14">
        <f>(J169*9)/E169</f>
        <v>3.1207598371777476</v>
      </c>
      <c r="Q169" s="12">
        <f>(G169+F169)/E169</f>
        <v>1.3719282375998794</v>
      </c>
      <c r="R169" s="12">
        <f>H169/G169</f>
        <v>2.3333333333333335</v>
      </c>
      <c r="S169" s="12">
        <f>(H169*9)/E169</f>
        <v>8.548168249660787</v>
      </c>
    </row>
    <row r="170" spans="1:19" ht="15">
      <c r="A170" s="24">
        <v>2012</v>
      </c>
      <c r="B170" s="25">
        <v>56</v>
      </c>
      <c r="C170" s="24">
        <v>0</v>
      </c>
      <c r="D170" s="24">
        <v>0</v>
      </c>
      <c r="E170" s="26">
        <v>77.67</v>
      </c>
      <c r="F170" s="24">
        <v>74</v>
      </c>
      <c r="G170" s="24">
        <v>31</v>
      </c>
      <c r="H170" s="24">
        <v>52</v>
      </c>
      <c r="I170" s="24">
        <v>25</v>
      </c>
      <c r="J170" s="24">
        <v>24</v>
      </c>
      <c r="K170" s="24">
        <v>6</v>
      </c>
      <c r="L170" s="24">
        <v>3</v>
      </c>
      <c r="M170" s="24">
        <v>1</v>
      </c>
      <c r="N170" s="23">
        <f>L170/(L170+M170)</f>
        <v>0.75</v>
      </c>
      <c r="O170" s="25">
        <v>1</v>
      </c>
      <c r="P170" s="27">
        <f>(J170*9)/E170</f>
        <v>2.7809965237543453</v>
      </c>
      <c r="Q170" s="26">
        <f>(G170+F170)/E170</f>
        <v>1.3518733101583622</v>
      </c>
      <c r="R170" s="26">
        <f>H170/G170</f>
        <v>1.6774193548387097</v>
      </c>
      <c r="S170" s="26">
        <f>(H170*9)/E170</f>
        <v>6.025492468134415</v>
      </c>
    </row>
    <row r="171" spans="1:19" ht="15">
      <c r="A171" s="17">
        <v>2013</v>
      </c>
      <c r="B171" s="17">
        <v>42</v>
      </c>
      <c r="C171" s="17">
        <v>0</v>
      </c>
      <c r="D171" s="17">
        <v>0</v>
      </c>
      <c r="E171" s="6">
        <v>27.67</v>
      </c>
      <c r="F171" s="17">
        <v>52</v>
      </c>
      <c r="G171" s="17">
        <v>15</v>
      </c>
      <c r="H171" s="17">
        <v>27</v>
      </c>
      <c r="I171" s="17">
        <v>30</v>
      </c>
      <c r="J171" s="17">
        <v>26</v>
      </c>
      <c r="K171" s="17">
        <v>4</v>
      </c>
      <c r="L171" s="17">
        <v>1</v>
      </c>
      <c r="M171" s="17">
        <v>4</v>
      </c>
      <c r="N171" s="20">
        <f>L171/(L171+M171)</f>
        <v>0.2</v>
      </c>
      <c r="O171" s="28">
        <v>0</v>
      </c>
      <c r="P171" s="21">
        <f>(J171*9)/E171</f>
        <v>8.45681243223708</v>
      </c>
      <c r="Q171" s="6">
        <f>(G171+F171)/E171</f>
        <v>2.421395012649078</v>
      </c>
      <c r="R171" s="6">
        <f>H171/G171</f>
        <v>1.8</v>
      </c>
      <c r="S171" s="6">
        <f>(H171*9)/E171</f>
        <v>8.782074448861582</v>
      </c>
    </row>
    <row r="172" spans="1:19" ht="15">
      <c r="A172" s="11" t="s">
        <v>194</v>
      </c>
      <c r="B172" s="11">
        <f>SUM(B169:B171)</f>
        <v>162</v>
      </c>
      <c r="C172" s="11">
        <f aca="true" t="shared" si="45" ref="C172:M172">SUM(C169:C171)</f>
        <v>0</v>
      </c>
      <c r="D172" s="11">
        <f t="shared" si="45"/>
        <v>0</v>
      </c>
      <c r="E172" s="11">
        <f t="shared" si="45"/>
        <v>171.67000000000002</v>
      </c>
      <c r="F172" s="11">
        <f t="shared" si="45"/>
        <v>190</v>
      </c>
      <c r="G172" s="11">
        <f t="shared" si="45"/>
        <v>73</v>
      </c>
      <c r="H172" s="11">
        <f t="shared" si="45"/>
        <v>142</v>
      </c>
      <c r="I172" s="11">
        <f t="shared" si="45"/>
        <v>82</v>
      </c>
      <c r="J172" s="11">
        <f t="shared" si="45"/>
        <v>73</v>
      </c>
      <c r="K172" s="11">
        <f t="shared" si="45"/>
        <v>12</v>
      </c>
      <c r="L172" s="11">
        <f t="shared" si="45"/>
        <v>6</v>
      </c>
      <c r="M172" s="11">
        <f t="shared" si="45"/>
        <v>7</v>
      </c>
      <c r="N172" s="13">
        <f>L172/(L172+M172)</f>
        <v>0.46153846153846156</v>
      </c>
      <c r="O172" s="22">
        <v>3</v>
      </c>
      <c r="P172" s="14">
        <f>(J172*9)/E172</f>
        <v>3.827110153200908</v>
      </c>
      <c r="Q172" s="12">
        <f>(G172+F172)/E172</f>
        <v>1.53200908720219</v>
      </c>
      <c r="R172" s="12">
        <f>H172/G172</f>
        <v>1.9452054794520548</v>
      </c>
      <c r="S172" s="12">
        <f>(H172*9)/E172</f>
        <v>7.444515640473</v>
      </c>
    </row>
    <row r="173" spans="1:15" ht="15">
      <c r="A173" s="11"/>
      <c r="B173" s="11"/>
      <c r="C173" s="11"/>
      <c r="D173" s="11"/>
      <c r="E173" s="12"/>
      <c r="F173" s="11"/>
      <c r="G173" s="11"/>
      <c r="H173" s="11"/>
      <c r="I173" s="11"/>
      <c r="J173" s="11"/>
      <c r="K173" s="11"/>
      <c r="L173" s="11"/>
      <c r="M173" s="11"/>
      <c r="N173" s="13"/>
      <c r="O173" s="22"/>
    </row>
    <row r="174" spans="1:15" ht="15.75">
      <c r="A174" s="41" t="s">
        <v>243</v>
      </c>
      <c r="B174" s="11"/>
      <c r="C174" s="40" t="s">
        <v>244</v>
      </c>
      <c r="D174" s="11"/>
      <c r="E174" s="12"/>
      <c r="F174" s="11"/>
      <c r="G174" s="11"/>
      <c r="H174" s="11"/>
      <c r="I174" s="11"/>
      <c r="J174" s="11"/>
      <c r="K174" s="11"/>
      <c r="L174" s="11"/>
      <c r="M174" s="11"/>
      <c r="N174" s="13"/>
      <c r="O174" s="22"/>
    </row>
    <row r="175" spans="1:19" ht="15">
      <c r="A175" s="11">
        <v>2012</v>
      </c>
      <c r="B175" s="22">
        <v>28</v>
      </c>
      <c r="C175" s="11">
        <v>0</v>
      </c>
      <c r="D175" s="11">
        <v>0</v>
      </c>
      <c r="E175" s="12">
        <v>30.67</v>
      </c>
      <c r="F175" s="11">
        <v>19</v>
      </c>
      <c r="G175" s="11">
        <v>14</v>
      </c>
      <c r="H175" s="11">
        <v>34</v>
      </c>
      <c r="I175" s="11">
        <v>13</v>
      </c>
      <c r="J175" s="11">
        <v>11</v>
      </c>
      <c r="K175" s="11">
        <v>4</v>
      </c>
      <c r="L175" s="11">
        <v>0</v>
      </c>
      <c r="M175" s="11">
        <v>0</v>
      </c>
      <c r="N175" s="13">
        <v>0</v>
      </c>
      <c r="O175" s="22">
        <v>1</v>
      </c>
      <c r="P175" s="14">
        <f>(J175*9)/E175</f>
        <v>3.2279100097815454</v>
      </c>
      <c r="Q175" s="12">
        <f>(G175+F175)/E175</f>
        <v>1.075970003260515</v>
      </c>
      <c r="R175" s="12">
        <f>H175/G175</f>
        <v>2.4285714285714284</v>
      </c>
      <c r="S175" s="12">
        <f>(H175*9)/E175</f>
        <v>9.97717639387023</v>
      </c>
    </row>
    <row r="176" spans="1:19" ht="15">
      <c r="A176" s="17">
        <v>2013</v>
      </c>
      <c r="B176" s="17">
        <v>48</v>
      </c>
      <c r="C176" s="17">
        <v>0</v>
      </c>
      <c r="D176" s="17">
        <v>0</v>
      </c>
      <c r="E176" s="6">
        <v>49.67</v>
      </c>
      <c r="F176" s="17">
        <v>40</v>
      </c>
      <c r="G176" s="17">
        <v>25</v>
      </c>
      <c r="H176" s="17">
        <v>63</v>
      </c>
      <c r="I176" s="17">
        <v>20</v>
      </c>
      <c r="J176" s="17">
        <v>19</v>
      </c>
      <c r="K176" s="17">
        <v>7</v>
      </c>
      <c r="L176" s="17">
        <v>4</v>
      </c>
      <c r="M176" s="17">
        <v>0</v>
      </c>
      <c r="N176" s="20">
        <f>L176/(L176+M176)</f>
        <v>1</v>
      </c>
      <c r="O176" s="17">
        <v>1</v>
      </c>
      <c r="P176" s="21">
        <f>(J176*9)/E176</f>
        <v>3.442721964968794</v>
      </c>
      <c r="Q176" s="6">
        <f>(G176+F176)/E176</f>
        <v>1.308637004227904</v>
      </c>
      <c r="R176" s="6">
        <f>H176/G176</f>
        <v>2.52</v>
      </c>
      <c r="S176" s="6">
        <f>(H176*9)/E176</f>
        <v>11.415341252264948</v>
      </c>
    </row>
    <row r="177" spans="1:19" ht="15">
      <c r="A177" s="11" t="s">
        <v>194</v>
      </c>
      <c r="B177" s="22">
        <f>SUM(B175:B176)</f>
        <v>76</v>
      </c>
      <c r="C177" s="22">
        <f aca="true" t="shared" si="46" ref="C177:O177">SUM(C175:C176)</f>
        <v>0</v>
      </c>
      <c r="D177" s="22">
        <f t="shared" si="46"/>
        <v>0</v>
      </c>
      <c r="E177" s="12">
        <f>SUM(E175:E176)-0.01</f>
        <v>80.33</v>
      </c>
      <c r="F177" s="22">
        <f t="shared" si="46"/>
        <v>59</v>
      </c>
      <c r="G177" s="22">
        <f t="shared" si="46"/>
        <v>39</v>
      </c>
      <c r="H177" s="22">
        <f t="shared" si="46"/>
        <v>97</v>
      </c>
      <c r="I177" s="22">
        <f t="shared" si="46"/>
        <v>33</v>
      </c>
      <c r="J177" s="22">
        <f t="shared" si="46"/>
        <v>30</v>
      </c>
      <c r="K177" s="22">
        <f t="shared" si="46"/>
        <v>11</v>
      </c>
      <c r="L177" s="22">
        <f t="shared" si="46"/>
        <v>4</v>
      </c>
      <c r="M177" s="22">
        <f t="shared" si="46"/>
        <v>0</v>
      </c>
      <c r="N177" s="23">
        <f>L177/(L177+M177)</f>
        <v>1</v>
      </c>
      <c r="O177" s="22">
        <f t="shared" si="46"/>
        <v>2</v>
      </c>
      <c r="P177" s="27">
        <f>(J177*9)/E177</f>
        <v>3.3611353168181255</v>
      </c>
      <c r="Q177" s="26">
        <f>(G177+F177)/E177</f>
        <v>1.219967633511764</v>
      </c>
      <c r="R177" s="26">
        <f>H177/G177</f>
        <v>2.4871794871794872</v>
      </c>
      <c r="S177" s="26">
        <f>(H177*9)/E177</f>
        <v>10.86767085771194</v>
      </c>
    </row>
    <row r="178" spans="14:19" ht="15">
      <c r="N178"/>
      <c r="S178" s="12"/>
    </row>
    <row r="179" spans="1:19" ht="15.75">
      <c r="A179" s="9" t="s">
        <v>245</v>
      </c>
      <c r="C179" s="15" t="s">
        <v>232</v>
      </c>
      <c r="N179"/>
      <c r="S179" s="12"/>
    </row>
    <row r="180" spans="1:19" ht="15">
      <c r="A180" s="11">
        <v>1990</v>
      </c>
      <c r="B180" s="11">
        <v>12</v>
      </c>
      <c r="C180" s="11">
        <v>1</v>
      </c>
      <c r="D180" s="11">
        <v>0</v>
      </c>
      <c r="E180" s="12">
        <v>81.67</v>
      </c>
      <c r="F180" s="11">
        <v>91</v>
      </c>
      <c r="G180" s="11">
        <v>31</v>
      </c>
      <c r="H180" s="11">
        <v>42</v>
      </c>
      <c r="I180" s="11">
        <v>45</v>
      </c>
      <c r="J180" s="11">
        <v>41</v>
      </c>
      <c r="K180" s="11">
        <v>16</v>
      </c>
      <c r="L180" s="11">
        <v>5</v>
      </c>
      <c r="M180" s="11">
        <v>3</v>
      </c>
      <c r="N180" s="13">
        <f>L180/(L180+M180)</f>
        <v>0.625</v>
      </c>
      <c r="O180" s="11">
        <v>0</v>
      </c>
      <c r="P180" s="14">
        <f>(J180*9)/E180</f>
        <v>4.518182931308926</v>
      </c>
      <c r="Q180" s="12">
        <f aca="true" t="shared" si="47" ref="Q180:Q205">(G180+F180)/E180</f>
        <v>1.4938165789151463</v>
      </c>
      <c r="R180" s="12">
        <f aca="true" t="shared" si="48" ref="R180:R205">H180/G180</f>
        <v>1.3548387096774193</v>
      </c>
      <c r="S180" s="12">
        <f>(H180*9)/E180</f>
        <v>4.628382514999387</v>
      </c>
    </row>
    <row r="181" spans="1:19" ht="15">
      <c r="A181" s="17">
        <v>1991</v>
      </c>
      <c r="B181" s="17">
        <v>23</v>
      </c>
      <c r="C181" s="17">
        <v>4</v>
      </c>
      <c r="D181" s="17">
        <v>0</v>
      </c>
      <c r="E181" s="6">
        <v>160</v>
      </c>
      <c r="F181" s="17">
        <v>173</v>
      </c>
      <c r="G181" s="17">
        <v>43</v>
      </c>
      <c r="H181" s="17">
        <v>83</v>
      </c>
      <c r="I181" s="17">
        <v>81</v>
      </c>
      <c r="J181" s="17">
        <v>73</v>
      </c>
      <c r="K181" s="17">
        <v>21</v>
      </c>
      <c r="L181" s="17">
        <v>6</v>
      </c>
      <c r="M181" s="17">
        <v>10</v>
      </c>
      <c r="N181" s="20">
        <f>L181/(L181+M181)</f>
        <v>0.375</v>
      </c>
      <c r="O181" s="17">
        <v>0</v>
      </c>
      <c r="P181" s="21">
        <f>(J181*9)/E181</f>
        <v>4.10625</v>
      </c>
      <c r="Q181" s="6">
        <f t="shared" si="47"/>
        <v>1.35</v>
      </c>
      <c r="R181" s="6">
        <f t="shared" si="48"/>
        <v>1.930232558139535</v>
      </c>
      <c r="S181" s="6">
        <f>(H181*9)/E181</f>
        <v>4.66875</v>
      </c>
    </row>
    <row r="182" spans="1:19" ht="15">
      <c r="A182" s="11" t="s">
        <v>194</v>
      </c>
      <c r="B182" s="11">
        <f aca="true" t="shared" si="49" ref="B182:M182">SUM(B180:B181)</f>
        <v>35</v>
      </c>
      <c r="C182" s="11">
        <f t="shared" si="49"/>
        <v>5</v>
      </c>
      <c r="D182" s="11">
        <f t="shared" si="49"/>
        <v>0</v>
      </c>
      <c r="E182" s="12">
        <f t="shared" si="49"/>
        <v>241.67000000000002</v>
      </c>
      <c r="F182" s="11">
        <f t="shared" si="49"/>
        <v>264</v>
      </c>
      <c r="G182" s="11">
        <f t="shared" si="49"/>
        <v>74</v>
      </c>
      <c r="H182" s="11">
        <f t="shared" si="49"/>
        <v>125</v>
      </c>
      <c r="I182" s="11">
        <f t="shared" si="49"/>
        <v>126</v>
      </c>
      <c r="J182" s="11">
        <f t="shared" si="49"/>
        <v>114</v>
      </c>
      <c r="K182" s="11">
        <f t="shared" si="49"/>
        <v>37</v>
      </c>
      <c r="L182" s="11">
        <f t="shared" si="49"/>
        <v>11</v>
      </c>
      <c r="M182" s="11">
        <f t="shared" si="49"/>
        <v>13</v>
      </c>
      <c r="N182" s="13">
        <f>L182/(L182+M182)</f>
        <v>0.4583333333333333</v>
      </c>
      <c r="O182" s="11">
        <v>0</v>
      </c>
      <c r="P182" s="14">
        <f>(J182*9)/E182</f>
        <v>4.245458683328506</v>
      </c>
      <c r="Q182" s="12">
        <f t="shared" si="47"/>
        <v>1.3986013986013985</v>
      </c>
      <c r="R182" s="12">
        <f t="shared" si="48"/>
        <v>1.6891891891891893</v>
      </c>
      <c r="S182" s="12">
        <f>(H182*9)/E182</f>
        <v>4.655108205404063</v>
      </c>
    </row>
    <row r="183" ht="15">
      <c r="S183" s="12"/>
    </row>
    <row r="184" spans="1:19" ht="15.75">
      <c r="A184" s="9" t="s">
        <v>246</v>
      </c>
      <c r="C184" s="15" t="s">
        <v>247</v>
      </c>
      <c r="S184" s="12"/>
    </row>
    <row r="185" spans="1:19" ht="15">
      <c r="A185" s="11">
        <v>2000</v>
      </c>
      <c r="B185" s="11">
        <v>1</v>
      </c>
      <c r="C185" s="11">
        <v>0</v>
      </c>
      <c r="D185" s="11">
        <v>0</v>
      </c>
      <c r="E185" s="12">
        <v>1</v>
      </c>
      <c r="F185" s="11">
        <v>2</v>
      </c>
      <c r="G185" s="11">
        <v>2</v>
      </c>
      <c r="H185" s="11">
        <v>1</v>
      </c>
      <c r="I185" s="11">
        <v>3</v>
      </c>
      <c r="J185" s="11">
        <v>3</v>
      </c>
      <c r="K185" s="11">
        <v>0</v>
      </c>
      <c r="L185" s="11">
        <v>0</v>
      </c>
      <c r="M185" s="11">
        <v>0</v>
      </c>
      <c r="N185" s="13">
        <v>0</v>
      </c>
      <c r="O185" s="11">
        <v>0</v>
      </c>
      <c r="P185" s="14">
        <f>(J185*9)/E185</f>
        <v>27</v>
      </c>
      <c r="Q185" s="12">
        <f t="shared" si="47"/>
        <v>4</v>
      </c>
      <c r="R185" s="12">
        <f t="shared" si="48"/>
        <v>0.5</v>
      </c>
      <c r="S185" s="12">
        <f>(H185*9)/E185</f>
        <v>9</v>
      </c>
    </row>
    <row r="186" spans="1:19" ht="15">
      <c r="A186" s="17">
        <v>2001</v>
      </c>
      <c r="B186" s="17">
        <v>3</v>
      </c>
      <c r="C186" s="17">
        <v>0</v>
      </c>
      <c r="D186" s="17">
        <v>0</v>
      </c>
      <c r="E186" s="6">
        <v>3.33</v>
      </c>
      <c r="F186" s="17">
        <v>3</v>
      </c>
      <c r="G186" s="17">
        <v>2</v>
      </c>
      <c r="H186" s="17">
        <v>1</v>
      </c>
      <c r="I186" s="17">
        <v>2</v>
      </c>
      <c r="J186" s="17">
        <v>1</v>
      </c>
      <c r="K186" s="17">
        <v>0</v>
      </c>
      <c r="L186" s="17">
        <v>0</v>
      </c>
      <c r="M186" s="17">
        <v>0</v>
      </c>
      <c r="N186" s="20">
        <v>0</v>
      </c>
      <c r="O186" s="17">
        <v>0</v>
      </c>
      <c r="P186" s="21">
        <f>(J186*9)/E186</f>
        <v>2.7027027027027026</v>
      </c>
      <c r="Q186" s="6">
        <f t="shared" si="47"/>
        <v>1.5015015015015014</v>
      </c>
      <c r="R186" s="6">
        <f t="shared" si="48"/>
        <v>0.5</v>
      </c>
      <c r="S186" s="6">
        <f>(H186*9)/E186</f>
        <v>2.7027027027027026</v>
      </c>
    </row>
    <row r="187" spans="1:19" ht="15">
      <c r="A187" s="11" t="s">
        <v>194</v>
      </c>
      <c r="B187" s="11">
        <f aca="true" t="shared" si="50" ref="B187:O187">SUM(B185:B186)</f>
        <v>4</v>
      </c>
      <c r="C187" s="11">
        <f t="shared" si="50"/>
        <v>0</v>
      </c>
      <c r="D187" s="11">
        <f t="shared" si="50"/>
        <v>0</v>
      </c>
      <c r="E187" s="12">
        <f t="shared" si="50"/>
        <v>4.33</v>
      </c>
      <c r="F187" s="11">
        <f t="shared" si="50"/>
        <v>5</v>
      </c>
      <c r="G187" s="11">
        <f t="shared" si="50"/>
        <v>4</v>
      </c>
      <c r="H187" s="11">
        <f t="shared" si="50"/>
        <v>2</v>
      </c>
      <c r="I187" s="11">
        <f t="shared" si="50"/>
        <v>5</v>
      </c>
      <c r="J187" s="11">
        <f t="shared" si="50"/>
        <v>4</v>
      </c>
      <c r="K187" s="11">
        <f t="shared" si="50"/>
        <v>0</v>
      </c>
      <c r="L187" s="11">
        <f t="shared" si="50"/>
        <v>0</v>
      </c>
      <c r="M187" s="11">
        <f t="shared" si="50"/>
        <v>0</v>
      </c>
      <c r="N187" s="13">
        <f t="shared" si="50"/>
        <v>0</v>
      </c>
      <c r="O187" s="11">
        <f t="shared" si="50"/>
        <v>0</v>
      </c>
      <c r="P187" s="14">
        <f>(J187*9)/E187</f>
        <v>8.314087759815243</v>
      </c>
      <c r="Q187" s="12">
        <f t="shared" si="47"/>
        <v>2.0785219399538106</v>
      </c>
      <c r="R187" s="12">
        <f t="shared" si="48"/>
        <v>0.5</v>
      </c>
      <c r="S187" s="12">
        <f>(H187*9)/E187</f>
        <v>4.157043879907621</v>
      </c>
    </row>
    <row r="188" ht="15">
      <c r="S188" s="12"/>
    </row>
    <row r="189" spans="1:19" ht="15.75">
      <c r="A189" s="9" t="s">
        <v>248</v>
      </c>
      <c r="C189" s="15" t="s">
        <v>249</v>
      </c>
      <c r="S189" s="12"/>
    </row>
    <row r="190" spans="1:19" ht="15">
      <c r="A190" s="11">
        <v>1997</v>
      </c>
      <c r="B190" s="33">
        <v>78</v>
      </c>
      <c r="C190" s="11">
        <v>0</v>
      </c>
      <c r="D190" s="11">
        <v>0</v>
      </c>
      <c r="E190" s="12">
        <v>91.33</v>
      </c>
      <c r="F190" s="11">
        <v>87</v>
      </c>
      <c r="G190" s="11">
        <v>26</v>
      </c>
      <c r="H190" s="11">
        <v>91</v>
      </c>
      <c r="I190" s="11">
        <v>45</v>
      </c>
      <c r="J190" s="11">
        <v>40</v>
      </c>
      <c r="K190" s="11">
        <v>13</v>
      </c>
      <c r="L190" s="11">
        <v>3</v>
      </c>
      <c r="M190" s="11">
        <v>6</v>
      </c>
      <c r="N190" s="13">
        <f>L190/(L190+M190)</f>
        <v>0.3333333333333333</v>
      </c>
      <c r="O190" s="11">
        <v>13</v>
      </c>
      <c r="P190" s="14">
        <f>(J190*9)/E190</f>
        <v>3.94174969889412</v>
      </c>
      <c r="Q190" s="12">
        <f t="shared" si="47"/>
        <v>1.2372714332639878</v>
      </c>
      <c r="R190" s="12">
        <f t="shared" si="48"/>
        <v>3.5</v>
      </c>
      <c r="S190" s="12">
        <f>(H190*9)/E190</f>
        <v>8.967480564984124</v>
      </c>
    </row>
    <row r="191" spans="1:19" ht="15">
      <c r="A191" s="17">
        <v>1998</v>
      </c>
      <c r="B191" s="17">
        <v>24</v>
      </c>
      <c r="C191" s="17">
        <v>9</v>
      </c>
      <c r="D191" s="17">
        <v>2</v>
      </c>
      <c r="E191" s="6">
        <v>178.67</v>
      </c>
      <c r="F191" s="17">
        <v>174</v>
      </c>
      <c r="G191" s="17">
        <v>54</v>
      </c>
      <c r="H191" s="17">
        <v>107</v>
      </c>
      <c r="I191" s="17">
        <v>79</v>
      </c>
      <c r="J191" s="17">
        <v>71</v>
      </c>
      <c r="K191" s="17">
        <v>15</v>
      </c>
      <c r="L191" s="17">
        <v>13</v>
      </c>
      <c r="M191" s="17">
        <v>8</v>
      </c>
      <c r="N191" s="20">
        <f>L191/(L191+M191)</f>
        <v>0.6190476190476191</v>
      </c>
      <c r="O191" s="17">
        <v>0</v>
      </c>
      <c r="P191" s="21">
        <f>(J191*9)/E191</f>
        <v>3.576425812951251</v>
      </c>
      <c r="Q191" s="6">
        <f t="shared" si="47"/>
        <v>1.2760955952314323</v>
      </c>
      <c r="R191" s="6">
        <f t="shared" si="48"/>
        <v>1.9814814814814814</v>
      </c>
      <c r="S191" s="6">
        <f>(H191*9)/E191</f>
        <v>5.389824816701181</v>
      </c>
    </row>
    <row r="192" spans="1:19" ht="15">
      <c r="A192" s="11" t="s">
        <v>194</v>
      </c>
      <c r="B192" s="11">
        <f aca="true" t="shared" si="51" ref="B192:M192">SUM(B190:B191)</f>
        <v>102</v>
      </c>
      <c r="C192" s="11">
        <f t="shared" si="51"/>
        <v>9</v>
      </c>
      <c r="D192" s="11">
        <f t="shared" si="51"/>
        <v>2</v>
      </c>
      <c r="E192" s="12">
        <f t="shared" si="51"/>
        <v>270</v>
      </c>
      <c r="F192" s="11">
        <f t="shared" si="51"/>
        <v>261</v>
      </c>
      <c r="G192" s="11">
        <f t="shared" si="51"/>
        <v>80</v>
      </c>
      <c r="H192" s="11">
        <f t="shared" si="51"/>
        <v>198</v>
      </c>
      <c r="I192" s="11">
        <f t="shared" si="51"/>
        <v>124</v>
      </c>
      <c r="J192" s="11">
        <f t="shared" si="51"/>
        <v>111</v>
      </c>
      <c r="K192" s="11">
        <f t="shared" si="51"/>
        <v>28</v>
      </c>
      <c r="L192" s="11">
        <f t="shared" si="51"/>
        <v>16</v>
      </c>
      <c r="M192" s="11">
        <f t="shared" si="51"/>
        <v>14</v>
      </c>
      <c r="N192" s="13">
        <f>L192/(L192+M192)</f>
        <v>0.5333333333333333</v>
      </c>
      <c r="O192" s="11">
        <f>SUM(O190:O191)</f>
        <v>13</v>
      </c>
      <c r="P192" s="14">
        <f>(J192*9)/E192</f>
        <v>3.7</v>
      </c>
      <c r="Q192" s="12">
        <f t="shared" si="47"/>
        <v>1.262962962962963</v>
      </c>
      <c r="R192" s="12">
        <f t="shared" si="48"/>
        <v>2.475</v>
      </c>
      <c r="S192" s="12">
        <f>(H192*9)/E192</f>
        <v>6.6</v>
      </c>
    </row>
    <row r="193" ht="15">
      <c r="S193" s="12"/>
    </row>
    <row r="194" spans="1:19" ht="15.75">
      <c r="A194" s="9" t="s">
        <v>250</v>
      </c>
      <c r="C194" s="15" t="s">
        <v>251</v>
      </c>
      <c r="S194" s="12"/>
    </row>
    <row r="195" spans="1:19" ht="15">
      <c r="A195" s="11">
        <v>2004</v>
      </c>
      <c r="B195" s="11">
        <v>47</v>
      </c>
      <c r="C195" s="11">
        <v>0</v>
      </c>
      <c r="D195" s="11">
        <v>0</v>
      </c>
      <c r="E195" s="12">
        <v>65</v>
      </c>
      <c r="F195" s="11">
        <v>42</v>
      </c>
      <c r="G195" s="11">
        <v>21</v>
      </c>
      <c r="H195" s="11">
        <v>53</v>
      </c>
      <c r="I195" s="11">
        <v>19</v>
      </c>
      <c r="J195" s="11">
        <v>17</v>
      </c>
      <c r="K195" s="11">
        <v>4</v>
      </c>
      <c r="L195" s="11">
        <v>3</v>
      </c>
      <c r="M195" s="11">
        <v>3</v>
      </c>
      <c r="N195" s="13">
        <f>L195/(L195+M195)</f>
        <v>0.5</v>
      </c>
      <c r="O195" s="11">
        <v>6</v>
      </c>
      <c r="P195" s="14">
        <f>(J195*9)/E195</f>
        <v>2.353846153846154</v>
      </c>
      <c r="Q195" s="12">
        <f t="shared" si="47"/>
        <v>0.9692307692307692</v>
      </c>
      <c r="R195" s="12">
        <f t="shared" si="48"/>
        <v>2.5238095238095237</v>
      </c>
      <c r="S195" s="12">
        <f>(H195*9)/E195</f>
        <v>7.338461538461538</v>
      </c>
    </row>
    <row r="196" spans="1:19" ht="15">
      <c r="A196" s="17">
        <v>2005</v>
      </c>
      <c r="B196" s="17">
        <v>58</v>
      </c>
      <c r="C196" s="17">
        <v>0</v>
      </c>
      <c r="D196" s="17">
        <v>0</v>
      </c>
      <c r="E196" s="6">
        <v>74.67</v>
      </c>
      <c r="F196" s="17">
        <v>70</v>
      </c>
      <c r="G196" s="17">
        <v>21</v>
      </c>
      <c r="H196" s="17">
        <v>38</v>
      </c>
      <c r="I196" s="17">
        <v>34</v>
      </c>
      <c r="J196" s="17">
        <v>34</v>
      </c>
      <c r="K196" s="17">
        <v>9</v>
      </c>
      <c r="L196" s="17">
        <v>5</v>
      </c>
      <c r="M196" s="17">
        <v>2</v>
      </c>
      <c r="N196" s="20">
        <f>L196/(L196+M196)</f>
        <v>0.7142857142857143</v>
      </c>
      <c r="O196" s="17">
        <v>4</v>
      </c>
      <c r="P196" s="21">
        <f>(J196*9)/E196</f>
        <v>4.0980313378867015</v>
      </c>
      <c r="Q196" s="6">
        <f t="shared" si="47"/>
        <v>1.2186955939466988</v>
      </c>
      <c r="R196" s="6">
        <f t="shared" si="48"/>
        <v>1.8095238095238095</v>
      </c>
      <c r="S196" s="6">
        <f>(H196*9)/E196</f>
        <v>4.580152671755725</v>
      </c>
    </row>
    <row r="197" spans="1:19" ht="15">
      <c r="A197" s="11" t="s">
        <v>194</v>
      </c>
      <c r="B197" s="11">
        <f aca="true" t="shared" si="52" ref="B197:M197">SUM(B195:B196)</f>
        <v>105</v>
      </c>
      <c r="C197" s="11">
        <f t="shared" si="52"/>
        <v>0</v>
      </c>
      <c r="D197" s="11">
        <f t="shared" si="52"/>
        <v>0</v>
      </c>
      <c r="E197" s="12">
        <f t="shared" si="52"/>
        <v>139.67000000000002</v>
      </c>
      <c r="F197" s="11">
        <f t="shared" si="52"/>
        <v>112</v>
      </c>
      <c r="G197" s="11">
        <f t="shared" si="52"/>
        <v>42</v>
      </c>
      <c r="H197" s="11">
        <f t="shared" si="52"/>
        <v>91</v>
      </c>
      <c r="I197" s="11">
        <f t="shared" si="52"/>
        <v>53</v>
      </c>
      <c r="J197" s="11">
        <f t="shared" si="52"/>
        <v>51</v>
      </c>
      <c r="K197" s="11">
        <f t="shared" si="52"/>
        <v>13</v>
      </c>
      <c r="L197" s="11">
        <f t="shared" si="52"/>
        <v>8</v>
      </c>
      <c r="M197" s="11">
        <f t="shared" si="52"/>
        <v>5</v>
      </c>
      <c r="N197" s="13">
        <f>L197/(L197+M197)</f>
        <v>0.6153846153846154</v>
      </c>
      <c r="O197" s="11">
        <f>SUM(O195:O196)</f>
        <v>10</v>
      </c>
      <c r="P197" s="14">
        <f>(J197*9)/E197</f>
        <v>3.2863177489797377</v>
      </c>
      <c r="Q197" s="12">
        <f t="shared" si="47"/>
        <v>1.1025989833178205</v>
      </c>
      <c r="R197" s="12">
        <f t="shared" si="48"/>
        <v>2.1666666666666665</v>
      </c>
      <c r="S197" s="12">
        <f>(H197*9)/E197</f>
        <v>5.863821865826591</v>
      </c>
    </row>
    <row r="198" ht="15">
      <c r="S198" s="12"/>
    </row>
    <row r="199" spans="1:19" ht="15.75">
      <c r="A199" s="9" t="s">
        <v>252</v>
      </c>
      <c r="C199" s="15" t="s">
        <v>253</v>
      </c>
      <c r="S199" s="12"/>
    </row>
    <row r="200" spans="1:19" ht="15">
      <c r="A200" s="11">
        <v>2007</v>
      </c>
      <c r="B200" s="11">
        <v>57</v>
      </c>
      <c r="C200" s="11">
        <v>0</v>
      </c>
      <c r="D200" s="11">
        <v>0</v>
      </c>
      <c r="E200" s="12">
        <v>66</v>
      </c>
      <c r="F200" s="11">
        <v>72</v>
      </c>
      <c r="G200" s="11">
        <v>28</v>
      </c>
      <c r="H200" s="11">
        <v>50</v>
      </c>
      <c r="I200" s="11">
        <v>40</v>
      </c>
      <c r="J200" s="11">
        <v>34</v>
      </c>
      <c r="K200" s="11">
        <v>9</v>
      </c>
      <c r="L200" s="11">
        <v>6</v>
      </c>
      <c r="M200" s="11">
        <v>4</v>
      </c>
      <c r="N200" s="13">
        <f>L200/(L200+M200)</f>
        <v>0.6</v>
      </c>
      <c r="O200" s="11">
        <v>0</v>
      </c>
      <c r="P200" s="12">
        <f>(J200*9)/E200</f>
        <v>4.636363636363637</v>
      </c>
      <c r="Q200" s="12">
        <f t="shared" si="47"/>
        <v>1.5151515151515151</v>
      </c>
      <c r="R200" s="12">
        <f t="shared" si="48"/>
        <v>1.7857142857142858</v>
      </c>
      <c r="S200" s="12">
        <f>(H200*9)/E200</f>
        <v>6.818181818181818</v>
      </c>
    </row>
    <row r="201" spans="1:19" ht="15">
      <c r="A201" s="17">
        <v>2008</v>
      </c>
      <c r="B201" s="17">
        <v>37</v>
      </c>
      <c r="C201" s="17">
        <v>0</v>
      </c>
      <c r="D201" s="17">
        <v>0</v>
      </c>
      <c r="E201" s="6">
        <v>43.67</v>
      </c>
      <c r="F201" s="17">
        <v>33</v>
      </c>
      <c r="G201" s="17">
        <v>6</v>
      </c>
      <c r="H201" s="17">
        <v>14</v>
      </c>
      <c r="I201" s="17">
        <v>20</v>
      </c>
      <c r="J201" s="17">
        <v>18</v>
      </c>
      <c r="K201" s="17">
        <v>6</v>
      </c>
      <c r="L201" s="17">
        <v>1</v>
      </c>
      <c r="M201" s="17">
        <v>2</v>
      </c>
      <c r="N201" s="20">
        <f>L201/(L201+M201)</f>
        <v>0.3333333333333333</v>
      </c>
      <c r="O201" s="17">
        <v>0</v>
      </c>
      <c r="P201" s="6">
        <f>(J201*9)/E201</f>
        <v>3.709640485459125</v>
      </c>
      <c r="Q201" s="6">
        <f t="shared" si="47"/>
        <v>0.8930615983512709</v>
      </c>
      <c r="R201" s="6">
        <f t="shared" si="48"/>
        <v>2.3333333333333335</v>
      </c>
      <c r="S201" s="6">
        <f>(H201*9)/E201</f>
        <v>2.885275933134875</v>
      </c>
    </row>
    <row r="202" spans="1:19" ht="15">
      <c r="A202" s="11" t="s">
        <v>194</v>
      </c>
      <c r="B202" s="11">
        <f aca="true" t="shared" si="53" ref="B202:M202">SUM(B200:B201)</f>
        <v>94</v>
      </c>
      <c r="C202" s="11">
        <f t="shared" si="53"/>
        <v>0</v>
      </c>
      <c r="D202" s="11">
        <f t="shared" si="53"/>
        <v>0</v>
      </c>
      <c r="E202" s="12">
        <f t="shared" si="53"/>
        <v>109.67</v>
      </c>
      <c r="F202" s="11">
        <f t="shared" si="53"/>
        <v>105</v>
      </c>
      <c r="G202" s="11">
        <f t="shared" si="53"/>
        <v>34</v>
      </c>
      <c r="H202" s="11">
        <f t="shared" si="53"/>
        <v>64</v>
      </c>
      <c r="I202" s="11">
        <f t="shared" si="53"/>
        <v>60</v>
      </c>
      <c r="J202" s="11">
        <f t="shared" si="53"/>
        <v>52</v>
      </c>
      <c r="K202" s="11">
        <f t="shared" si="53"/>
        <v>15</v>
      </c>
      <c r="L202" s="11">
        <f t="shared" si="53"/>
        <v>7</v>
      </c>
      <c r="M202" s="11">
        <f t="shared" si="53"/>
        <v>6</v>
      </c>
      <c r="N202" s="13">
        <f>L202/(L202+M202)</f>
        <v>0.5384615384615384</v>
      </c>
      <c r="O202" s="11">
        <v>0</v>
      </c>
      <c r="P202" s="12">
        <f>(J202*9)/E202</f>
        <v>4.267347497036564</v>
      </c>
      <c r="Q202" s="12">
        <f t="shared" si="47"/>
        <v>1.2674386796753898</v>
      </c>
      <c r="R202" s="12">
        <f t="shared" si="48"/>
        <v>1.8823529411764706</v>
      </c>
      <c r="S202" s="12">
        <f>(H202*9)/E202</f>
        <v>5.252119996352694</v>
      </c>
    </row>
    <row r="203" ht="15">
      <c r="S203" s="12"/>
    </row>
    <row r="204" spans="1:19" ht="15.75">
      <c r="A204" s="9" t="s">
        <v>254</v>
      </c>
      <c r="C204" s="15">
        <v>2002</v>
      </c>
      <c r="S204" s="12"/>
    </row>
    <row r="205" spans="1:19" ht="15">
      <c r="A205" s="11">
        <v>2002</v>
      </c>
      <c r="B205" s="11">
        <v>55</v>
      </c>
      <c r="C205" s="11">
        <v>0</v>
      </c>
      <c r="D205" s="11">
        <v>0</v>
      </c>
      <c r="E205" s="12">
        <v>57.67</v>
      </c>
      <c r="F205" s="11">
        <v>59</v>
      </c>
      <c r="G205" s="11">
        <v>18</v>
      </c>
      <c r="H205" s="11">
        <v>36</v>
      </c>
      <c r="I205" s="11">
        <v>30</v>
      </c>
      <c r="J205" s="11">
        <v>26</v>
      </c>
      <c r="K205" s="11">
        <v>10</v>
      </c>
      <c r="L205" s="11">
        <v>5</v>
      </c>
      <c r="M205" s="11">
        <v>2</v>
      </c>
      <c r="N205" s="13">
        <f>L205/(L205+M205)</f>
        <v>0.7142857142857143</v>
      </c>
      <c r="O205" s="11">
        <v>0</v>
      </c>
      <c r="P205" s="14">
        <f>(J205*9)/E205</f>
        <v>4.057568926651639</v>
      </c>
      <c r="Q205" s="12">
        <f t="shared" si="47"/>
        <v>1.3351829374024622</v>
      </c>
      <c r="R205" s="12">
        <f t="shared" si="48"/>
        <v>2</v>
      </c>
      <c r="S205" s="12">
        <f>(H205*9)/E205</f>
        <v>5.618172359979192</v>
      </c>
    </row>
    <row r="206" ht="15">
      <c r="S206" s="12"/>
    </row>
    <row r="207" spans="1:19" ht="15.75">
      <c r="A207" s="9" t="s">
        <v>255</v>
      </c>
      <c r="C207" s="15" t="s">
        <v>256</v>
      </c>
      <c r="G207" s="16" t="s">
        <v>191</v>
      </c>
      <c r="S207" s="12"/>
    </row>
    <row r="208" spans="1:19" ht="15">
      <c r="A208" s="11">
        <v>1980</v>
      </c>
      <c r="B208" s="11">
        <v>13</v>
      </c>
      <c r="C208" s="11">
        <v>0</v>
      </c>
      <c r="D208" s="11">
        <v>0</v>
      </c>
      <c r="E208" s="12">
        <v>25.33</v>
      </c>
      <c r="F208" s="11">
        <v>20</v>
      </c>
      <c r="G208" s="11">
        <v>16</v>
      </c>
      <c r="H208" s="11">
        <v>20</v>
      </c>
      <c r="I208" s="11">
        <v>13</v>
      </c>
      <c r="J208" s="11">
        <v>13</v>
      </c>
      <c r="K208" s="11">
        <v>8</v>
      </c>
      <c r="L208" s="11">
        <v>2</v>
      </c>
      <c r="M208" s="11">
        <v>1</v>
      </c>
      <c r="N208" s="13">
        <f>L208/(L208+M208)</f>
        <v>0.6666666666666666</v>
      </c>
      <c r="O208" s="11">
        <v>1</v>
      </c>
      <c r="P208" s="14">
        <f>(J208*9)/E208</f>
        <v>4.619028819581525</v>
      </c>
      <c r="Q208" s="12">
        <f>(G208+F208)/E208</f>
        <v>1.4212396367943152</v>
      </c>
      <c r="R208" s="12">
        <f>H208/G208</f>
        <v>1.25</v>
      </c>
      <c r="S208" s="12">
        <f>(H208*9)/E208</f>
        <v>7.106198183971576</v>
      </c>
    </row>
    <row r="209" spans="1:14" ht="15">
      <c r="A209" s="11"/>
      <c r="B209" s="11"/>
      <c r="C209" s="11"/>
      <c r="D209" s="11"/>
      <c r="E209" s="12"/>
      <c r="F209" s="11"/>
      <c r="G209" s="11"/>
      <c r="H209" s="11"/>
      <c r="I209" s="11"/>
      <c r="J209" s="11"/>
      <c r="K209" s="11"/>
      <c r="L209" s="11"/>
      <c r="M209" s="11"/>
      <c r="N209"/>
    </row>
    <row r="210" spans="1:14" ht="15.75">
      <c r="A210" s="9" t="s">
        <v>257</v>
      </c>
      <c r="B210" s="11"/>
      <c r="C210" s="15" t="s">
        <v>258</v>
      </c>
      <c r="D210" s="11"/>
      <c r="E210" s="12"/>
      <c r="F210" s="11"/>
      <c r="G210" s="11"/>
      <c r="H210" s="11"/>
      <c r="I210" s="11"/>
      <c r="J210" s="11"/>
      <c r="K210" s="11"/>
      <c r="L210" s="11"/>
      <c r="M210" s="11"/>
      <c r="N210"/>
    </row>
    <row r="211" spans="1:19" ht="15">
      <c r="A211" s="11">
        <v>2009</v>
      </c>
      <c r="B211" s="11">
        <v>26</v>
      </c>
      <c r="C211" s="11">
        <v>0</v>
      </c>
      <c r="D211" s="11">
        <v>0</v>
      </c>
      <c r="E211" s="12">
        <v>140.67</v>
      </c>
      <c r="F211" s="11">
        <v>147</v>
      </c>
      <c r="G211" s="11">
        <v>61</v>
      </c>
      <c r="H211" s="11">
        <v>132</v>
      </c>
      <c r="I211" s="11">
        <v>102</v>
      </c>
      <c r="J211" s="11">
        <v>95</v>
      </c>
      <c r="K211" s="11">
        <v>28</v>
      </c>
      <c r="L211" s="11">
        <v>13</v>
      </c>
      <c r="M211" s="11">
        <v>9</v>
      </c>
      <c r="N211" s="13">
        <f>L211/(L211+M211)</f>
        <v>0.5909090909090909</v>
      </c>
      <c r="O211" s="11">
        <v>0</v>
      </c>
      <c r="P211" s="14">
        <f>(J211*9)/E211</f>
        <v>6.078055022392835</v>
      </c>
      <c r="Q211" s="12">
        <f>(G211+F211)/E211</f>
        <v>1.4786379469680815</v>
      </c>
      <c r="R211" s="12">
        <f>H211/G211</f>
        <v>2.1639344262295084</v>
      </c>
      <c r="S211" s="12">
        <f>(H211*9)/E211</f>
        <v>8.445297504798464</v>
      </c>
    </row>
    <row r="212" spans="1:19" ht="15">
      <c r="A212" s="24">
        <v>2010</v>
      </c>
      <c r="B212" s="25">
        <v>30</v>
      </c>
      <c r="C212" s="25">
        <v>4</v>
      </c>
      <c r="D212" s="25">
        <v>1</v>
      </c>
      <c r="E212" s="26">
        <v>183.67</v>
      </c>
      <c r="F212" s="25">
        <v>201</v>
      </c>
      <c r="G212" s="25">
        <v>73</v>
      </c>
      <c r="H212" s="25">
        <v>183</v>
      </c>
      <c r="I212" s="25">
        <v>109</v>
      </c>
      <c r="J212" s="25">
        <v>97</v>
      </c>
      <c r="K212" s="25">
        <v>16</v>
      </c>
      <c r="L212" s="25">
        <v>11</v>
      </c>
      <c r="M212" s="25">
        <v>10</v>
      </c>
      <c r="N212" s="23">
        <f>L212/(L212+M212)</f>
        <v>0.5238095238095238</v>
      </c>
      <c r="O212" s="24">
        <v>0</v>
      </c>
      <c r="P212" s="27">
        <f>(J212*9)/E212</f>
        <v>4.7530897805847445</v>
      </c>
      <c r="Q212" s="26">
        <f>(G212+F212)/E212</f>
        <v>1.4918059563347308</v>
      </c>
      <c r="R212" s="26">
        <f>H212/G212</f>
        <v>2.506849315068493</v>
      </c>
      <c r="S212" s="26">
        <f>(H212*9)/E212</f>
        <v>8.967169379866064</v>
      </c>
    </row>
    <row r="213" spans="1:19" ht="15">
      <c r="A213" s="24">
        <v>2011</v>
      </c>
      <c r="B213" s="24">
        <v>19</v>
      </c>
      <c r="C213" s="24">
        <v>5</v>
      </c>
      <c r="D213" s="24">
        <v>3</v>
      </c>
      <c r="E213" s="26">
        <v>124.67</v>
      </c>
      <c r="F213" s="24">
        <v>113</v>
      </c>
      <c r="G213" s="24">
        <v>57</v>
      </c>
      <c r="H213" s="24">
        <v>115</v>
      </c>
      <c r="I213" s="24">
        <v>52</v>
      </c>
      <c r="J213" s="24">
        <v>49</v>
      </c>
      <c r="K213" s="24">
        <v>12</v>
      </c>
      <c r="L213" s="24">
        <v>11</v>
      </c>
      <c r="M213" s="24">
        <v>4</v>
      </c>
      <c r="N213" s="23">
        <f>L213/(L213+M213)</f>
        <v>0.7333333333333333</v>
      </c>
      <c r="O213" s="24">
        <v>0</v>
      </c>
      <c r="P213" s="27">
        <f>(J213*9)/E213</f>
        <v>3.537338573834924</v>
      </c>
      <c r="Q213" s="26">
        <f>(G213+F213)/E213</f>
        <v>1.363599903745889</v>
      </c>
      <c r="R213" s="26">
        <f>H213/G213</f>
        <v>2.017543859649123</v>
      </c>
      <c r="S213" s="26">
        <f>(H213*9)/E213</f>
        <v>8.301917061041149</v>
      </c>
    </row>
    <row r="214" spans="1:19" ht="15">
      <c r="A214" s="17">
        <v>2012</v>
      </c>
      <c r="B214" s="28">
        <v>8</v>
      </c>
      <c r="C214" s="17">
        <v>0</v>
      </c>
      <c r="D214" s="17">
        <v>0</v>
      </c>
      <c r="E214" s="6">
        <v>43.33</v>
      </c>
      <c r="F214" s="17">
        <v>56</v>
      </c>
      <c r="G214" s="17">
        <v>18</v>
      </c>
      <c r="H214" s="17">
        <v>39</v>
      </c>
      <c r="I214" s="17">
        <v>37</v>
      </c>
      <c r="J214" s="17">
        <v>34</v>
      </c>
      <c r="K214" s="17">
        <v>8</v>
      </c>
      <c r="L214" s="17">
        <v>1</v>
      </c>
      <c r="M214" s="17">
        <v>6</v>
      </c>
      <c r="N214" s="20">
        <f>L214/(L214+M214)</f>
        <v>0.14285714285714285</v>
      </c>
      <c r="O214" s="17">
        <v>0</v>
      </c>
      <c r="P214" s="21">
        <f>(J214*9)/E214</f>
        <v>7.062081698592199</v>
      </c>
      <c r="Q214" s="6">
        <f>(G214+F214)/E214</f>
        <v>1.707823678744519</v>
      </c>
      <c r="R214" s="6">
        <f>H214/G214</f>
        <v>2.1666666666666665</v>
      </c>
      <c r="S214" s="6">
        <f>(H214*9)/E214</f>
        <v>8.100623124855758</v>
      </c>
    </row>
    <row r="215" spans="1:19" ht="15">
      <c r="A215" s="11" t="s">
        <v>194</v>
      </c>
      <c r="B215" s="11">
        <f>SUM(B211:B214)</f>
        <v>83</v>
      </c>
      <c r="C215" s="11">
        <f aca="true" t="shared" si="54" ref="C215:M215">SUM(C211:C214)</f>
        <v>9</v>
      </c>
      <c r="D215" s="11">
        <f t="shared" si="54"/>
        <v>4</v>
      </c>
      <c r="E215" s="12">
        <f>SUM(E211:E214)-0.01</f>
        <v>492.33</v>
      </c>
      <c r="F215" s="11">
        <f t="shared" si="54"/>
        <v>517</v>
      </c>
      <c r="G215" s="11">
        <f t="shared" si="54"/>
        <v>209</v>
      </c>
      <c r="H215" s="11">
        <f t="shared" si="54"/>
        <v>469</v>
      </c>
      <c r="I215" s="11">
        <f t="shared" si="54"/>
        <v>300</v>
      </c>
      <c r="J215" s="11">
        <f t="shared" si="54"/>
        <v>275</v>
      </c>
      <c r="K215" s="11">
        <f t="shared" si="54"/>
        <v>64</v>
      </c>
      <c r="L215" s="11">
        <f t="shared" si="54"/>
        <v>36</v>
      </c>
      <c r="M215" s="11">
        <f t="shared" si="54"/>
        <v>29</v>
      </c>
      <c r="N215" s="23">
        <f>L215/(L215+M215)</f>
        <v>0.5538461538461539</v>
      </c>
      <c r="O215" s="24">
        <v>0</v>
      </c>
      <c r="P215" s="27">
        <f>(J215*9)/E215</f>
        <v>5.027115958808117</v>
      </c>
      <c r="Q215" s="26">
        <f>(G215+F215)/E215</f>
        <v>1.4746206812503808</v>
      </c>
      <c r="R215" s="26">
        <f>H215/G215</f>
        <v>2.2440191387559807</v>
      </c>
      <c r="S215" s="26">
        <f>(H215*9)/E215</f>
        <v>8.573517762476389</v>
      </c>
    </row>
    <row r="216" ht="15">
      <c r="S216" s="12"/>
    </row>
    <row r="217" spans="1:19" ht="15.75">
      <c r="A217" s="9" t="s">
        <v>259</v>
      </c>
      <c r="C217" s="15" t="s">
        <v>260</v>
      </c>
      <c r="S217" s="12"/>
    </row>
    <row r="218" spans="1:19" ht="15">
      <c r="A218" s="11">
        <v>1986</v>
      </c>
      <c r="B218" s="11">
        <v>33</v>
      </c>
      <c r="C218" s="11">
        <v>0</v>
      </c>
      <c r="D218" s="11">
        <v>0</v>
      </c>
      <c r="E218" s="12">
        <v>175</v>
      </c>
      <c r="F218" s="11">
        <v>157</v>
      </c>
      <c r="G218" s="11">
        <v>117</v>
      </c>
      <c r="H218" s="11">
        <v>124</v>
      </c>
      <c r="I218" s="11">
        <v>82</v>
      </c>
      <c r="J218" s="11">
        <v>70</v>
      </c>
      <c r="K218" s="11">
        <v>13</v>
      </c>
      <c r="L218" s="11">
        <v>7</v>
      </c>
      <c r="M218" s="11">
        <v>13</v>
      </c>
      <c r="N218" s="13">
        <f>L218/(L218+M218)</f>
        <v>0.35</v>
      </c>
      <c r="O218" s="22">
        <v>0</v>
      </c>
      <c r="P218" s="14">
        <f aca="true" t="shared" si="55" ref="P218:P224">(J218*9)/E218</f>
        <v>3.6</v>
      </c>
      <c r="Q218" s="12">
        <f aca="true" t="shared" si="56" ref="Q218:Q224">(G218+F218)/E218</f>
        <v>1.5657142857142856</v>
      </c>
      <c r="R218" s="12">
        <f aca="true" t="shared" si="57" ref="R218:R224">H218/G218</f>
        <v>1.0598290598290598</v>
      </c>
      <c r="S218" s="12">
        <f aca="true" t="shared" si="58" ref="S218:S224">(H218*9)/E218</f>
        <v>6.377142857142857</v>
      </c>
    </row>
    <row r="219" spans="1:19" ht="15">
      <c r="A219" s="11">
        <v>1987</v>
      </c>
      <c r="B219" s="11">
        <v>9</v>
      </c>
      <c r="C219" s="11">
        <v>3</v>
      </c>
      <c r="D219" s="11">
        <v>0</v>
      </c>
      <c r="E219" s="12">
        <v>84.67</v>
      </c>
      <c r="F219" s="11">
        <v>53</v>
      </c>
      <c r="G219" s="11">
        <v>38</v>
      </c>
      <c r="H219" s="11">
        <v>68</v>
      </c>
      <c r="I219" s="11">
        <v>26</v>
      </c>
      <c r="J219" s="11">
        <v>24</v>
      </c>
      <c r="K219" s="11">
        <v>11</v>
      </c>
      <c r="L219" s="11">
        <v>6</v>
      </c>
      <c r="M219" s="11">
        <v>4</v>
      </c>
      <c r="N219" s="37">
        <f>L219/(L219+M219)</f>
        <v>0.6</v>
      </c>
      <c r="O219" s="11">
        <v>0</v>
      </c>
      <c r="P219" s="14">
        <f t="shared" si="55"/>
        <v>2.5510806661155074</v>
      </c>
      <c r="Q219" s="12">
        <f t="shared" si="56"/>
        <v>1.0747608361875516</v>
      </c>
      <c r="R219" s="12">
        <f t="shared" si="57"/>
        <v>1.7894736842105263</v>
      </c>
      <c r="S219" s="12">
        <f t="shared" si="58"/>
        <v>7.228061887327271</v>
      </c>
    </row>
    <row r="220" spans="1:19" ht="15">
      <c r="A220" s="11">
        <v>1988</v>
      </c>
      <c r="B220" s="11">
        <v>32</v>
      </c>
      <c r="C220" s="11">
        <v>0</v>
      </c>
      <c r="D220" s="11">
        <v>0</v>
      </c>
      <c r="E220" s="12">
        <v>213</v>
      </c>
      <c r="F220" s="11">
        <v>209</v>
      </c>
      <c r="G220" s="11">
        <v>104</v>
      </c>
      <c r="H220" s="11">
        <v>152</v>
      </c>
      <c r="I220" s="11">
        <v>115</v>
      </c>
      <c r="J220" s="11">
        <v>99</v>
      </c>
      <c r="K220" s="11">
        <v>26</v>
      </c>
      <c r="L220" s="11">
        <v>12</v>
      </c>
      <c r="M220" s="11">
        <v>7</v>
      </c>
      <c r="N220" s="37">
        <f>L220/(L220+M220)</f>
        <v>0.631578947368421</v>
      </c>
      <c r="O220" s="11">
        <v>0</v>
      </c>
      <c r="P220" s="14">
        <f t="shared" si="55"/>
        <v>4.183098591549296</v>
      </c>
      <c r="Q220" s="12">
        <f t="shared" si="56"/>
        <v>1.4694835680751173</v>
      </c>
      <c r="R220" s="12">
        <f t="shared" si="57"/>
        <v>1.4615384615384615</v>
      </c>
      <c r="S220" s="12">
        <f t="shared" si="58"/>
        <v>6.422535211267606</v>
      </c>
    </row>
    <row r="221" spans="1:19" ht="15">
      <c r="A221" s="11">
        <v>1989</v>
      </c>
      <c r="B221" s="11">
        <v>36</v>
      </c>
      <c r="C221" s="11">
        <v>6</v>
      </c>
      <c r="D221" s="11">
        <v>1</v>
      </c>
      <c r="E221" s="12">
        <v>248</v>
      </c>
      <c r="F221" s="11">
        <v>244</v>
      </c>
      <c r="G221" s="11">
        <v>85</v>
      </c>
      <c r="H221" s="11">
        <v>215</v>
      </c>
      <c r="I221" s="11">
        <v>107</v>
      </c>
      <c r="J221" s="11">
        <v>95</v>
      </c>
      <c r="K221" s="11">
        <v>20</v>
      </c>
      <c r="L221" s="11">
        <v>9</v>
      </c>
      <c r="M221" s="11">
        <v>18</v>
      </c>
      <c r="N221" s="13">
        <v>0.3333333333333333</v>
      </c>
      <c r="O221" s="11">
        <v>0</v>
      </c>
      <c r="P221" s="14">
        <f t="shared" si="55"/>
        <v>3.4475806451612905</v>
      </c>
      <c r="Q221" s="12">
        <f t="shared" si="56"/>
        <v>1.3266129032258065</v>
      </c>
      <c r="R221" s="12">
        <f t="shared" si="57"/>
        <v>2.5294117647058822</v>
      </c>
      <c r="S221" s="12">
        <f t="shared" si="58"/>
        <v>7.80241935483871</v>
      </c>
    </row>
    <row r="222" spans="1:19" ht="15">
      <c r="A222" s="11">
        <v>1990</v>
      </c>
      <c r="B222" s="11">
        <v>34</v>
      </c>
      <c r="C222" s="11">
        <v>6</v>
      </c>
      <c r="D222" s="11">
        <v>2</v>
      </c>
      <c r="E222" s="12">
        <v>244.33</v>
      </c>
      <c r="F222" s="11">
        <v>204</v>
      </c>
      <c r="G222" s="11">
        <v>93</v>
      </c>
      <c r="H222" s="11">
        <v>189</v>
      </c>
      <c r="I222" s="11">
        <v>97</v>
      </c>
      <c r="J222" s="11">
        <v>83</v>
      </c>
      <c r="K222" s="11">
        <v>19</v>
      </c>
      <c r="L222" s="33">
        <v>22</v>
      </c>
      <c r="M222" s="11">
        <v>9</v>
      </c>
      <c r="N222" s="13">
        <f>L222/(L222+M222)</f>
        <v>0.7096774193548387</v>
      </c>
      <c r="O222" s="11">
        <v>0</v>
      </c>
      <c r="P222" s="14">
        <f t="shared" si="55"/>
        <v>3.0573404821348173</v>
      </c>
      <c r="Q222" s="12">
        <f t="shared" si="56"/>
        <v>1.215569107354807</v>
      </c>
      <c r="R222" s="12">
        <f t="shared" si="57"/>
        <v>2.032258064516129</v>
      </c>
      <c r="S222" s="12">
        <f t="shared" si="58"/>
        <v>6.96189579666844</v>
      </c>
    </row>
    <row r="223" spans="1:19" ht="15">
      <c r="A223" s="17">
        <v>1991</v>
      </c>
      <c r="B223" s="17">
        <v>30</v>
      </c>
      <c r="C223" s="17">
        <v>5</v>
      </c>
      <c r="D223" s="17">
        <v>1</v>
      </c>
      <c r="E223" s="6">
        <v>204</v>
      </c>
      <c r="F223" s="17">
        <v>216</v>
      </c>
      <c r="G223" s="17">
        <v>115</v>
      </c>
      <c r="H223" s="17">
        <v>181</v>
      </c>
      <c r="I223" s="17">
        <v>119</v>
      </c>
      <c r="J223" s="17">
        <v>104</v>
      </c>
      <c r="K223" s="17">
        <v>22</v>
      </c>
      <c r="L223" s="17">
        <v>8</v>
      </c>
      <c r="M223" s="17">
        <v>18</v>
      </c>
      <c r="N223" s="20">
        <f>L223/(L223+M223)</f>
        <v>0.3076923076923077</v>
      </c>
      <c r="O223" s="17">
        <v>0</v>
      </c>
      <c r="P223" s="21">
        <f t="shared" si="55"/>
        <v>4.588235294117647</v>
      </c>
      <c r="Q223" s="6">
        <f t="shared" si="56"/>
        <v>1.6225490196078431</v>
      </c>
      <c r="R223" s="6">
        <f t="shared" si="57"/>
        <v>1.5739130434782609</v>
      </c>
      <c r="S223" s="6">
        <f t="shared" si="58"/>
        <v>7.985294117647059</v>
      </c>
    </row>
    <row r="224" spans="1:19" ht="15">
      <c r="A224" s="11" t="s">
        <v>194</v>
      </c>
      <c r="B224" s="11">
        <f>SUM(B218:B223)</f>
        <v>174</v>
      </c>
      <c r="C224" s="11">
        <f aca="true" t="shared" si="59" ref="C224:M224">SUM(C218:C223)</f>
        <v>20</v>
      </c>
      <c r="D224" s="11">
        <f t="shared" si="59"/>
        <v>4</v>
      </c>
      <c r="E224" s="12">
        <f t="shared" si="59"/>
        <v>1169</v>
      </c>
      <c r="F224" s="11">
        <f t="shared" si="59"/>
        <v>1083</v>
      </c>
      <c r="G224" s="11">
        <f t="shared" si="59"/>
        <v>552</v>
      </c>
      <c r="H224" s="11">
        <f t="shared" si="59"/>
        <v>929</v>
      </c>
      <c r="I224" s="11">
        <f t="shared" si="59"/>
        <v>546</v>
      </c>
      <c r="J224" s="11">
        <f t="shared" si="59"/>
        <v>475</v>
      </c>
      <c r="K224" s="11">
        <f t="shared" si="59"/>
        <v>111</v>
      </c>
      <c r="L224" s="11">
        <f t="shared" si="59"/>
        <v>64</v>
      </c>
      <c r="M224" s="11">
        <f t="shared" si="59"/>
        <v>69</v>
      </c>
      <c r="N224" s="13">
        <f>L224/(L224+M224)</f>
        <v>0.48120300751879697</v>
      </c>
      <c r="O224" s="11">
        <v>0</v>
      </c>
      <c r="P224" s="14">
        <f t="shared" si="55"/>
        <v>3.6569717707442257</v>
      </c>
      <c r="Q224" s="12">
        <f t="shared" si="56"/>
        <v>1.3986313088109494</v>
      </c>
      <c r="R224" s="12">
        <f t="shared" si="57"/>
        <v>1.6829710144927537</v>
      </c>
      <c r="S224" s="12">
        <f t="shared" si="58"/>
        <v>7.152266894781865</v>
      </c>
    </row>
    <row r="225" ht="15">
      <c r="S225" s="12"/>
    </row>
    <row r="226" spans="1:19" ht="15.75">
      <c r="A226" s="9" t="s">
        <v>261</v>
      </c>
      <c r="C226" s="15">
        <v>2004</v>
      </c>
      <c r="S226" s="12"/>
    </row>
    <row r="227" spans="1:19" ht="15">
      <c r="A227" s="11">
        <v>2004</v>
      </c>
      <c r="B227" s="11">
        <v>3</v>
      </c>
      <c r="C227" s="11">
        <v>0</v>
      </c>
      <c r="D227" s="11">
        <v>0</v>
      </c>
      <c r="E227" s="12">
        <v>1.33</v>
      </c>
      <c r="F227" s="11">
        <v>4</v>
      </c>
      <c r="G227" s="11">
        <v>0</v>
      </c>
      <c r="H227" s="11">
        <v>2</v>
      </c>
      <c r="I227" s="11">
        <v>2</v>
      </c>
      <c r="J227" s="11">
        <v>1</v>
      </c>
      <c r="K227" s="11">
        <v>0</v>
      </c>
      <c r="L227" s="11">
        <v>0</v>
      </c>
      <c r="M227" s="11">
        <v>0</v>
      </c>
      <c r="N227" s="13">
        <v>0</v>
      </c>
      <c r="O227" s="11">
        <v>0</v>
      </c>
      <c r="P227" s="14">
        <f>(J227*9)/E227</f>
        <v>6.7669172932330826</v>
      </c>
      <c r="Q227" s="12">
        <f>(G227+F227)/E227</f>
        <v>3.007518796992481</v>
      </c>
      <c r="R227" s="42" t="s">
        <v>262</v>
      </c>
      <c r="S227" s="12">
        <f>(H227*9)/E227</f>
        <v>13.533834586466165</v>
      </c>
    </row>
    <row r="228" ht="15">
      <c r="S228" s="12"/>
    </row>
    <row r="229" spans="1:19" ht="15.75">
      <c r="A229" s="9" t="s">
        <v>263</v>
      </c>
      <c r="C229" s="15" t="s">
        <v>251</v>
      </c>
      <c r="S229" s="12"/>
    </row>
    <row r="230" spans="1:19" ht="15">
      <c r="A230" s="11">
        <v>2004</v>
      </c>
      <c r="B230" s="11">
        <v>4</v>
      </c>
      <c r="C230" s="11">
        <v>0</v>
      </c>
      <c r="D230" s="11">
        <v>0</v>
      </c>
      <c r="E230" s="12">
        <v>4</v>
      </c>
      <c r="F230" s="11">
        <v>10</v>
      </c>
      <c r="G230" s="11">
        <v>2</v>
      </c>
      <c r="H230" s="11">
        <v>3</v>
      </c>
      <c r="I230" s="11">
        <v>5</v>
      </c>
      <c r="J230" s="11">
        <v>4</v>
      </c>
      <c r="K230" s="11">
        <v>1</v>
      </c>
      <c r="L230" s="11">
        <v>0</v>
      </c>
      <c r="M230" s="11">
        <v>0</v>
      </c>
      <c r="N230" s="13">
        <v>0</v>
      </c>
      <c r="O230" s="11">
        <v>1</v>
      </c>
      <c r="P230" s="14">
        <f>(J230*9)/E230</f>
        <v>9</v>
      </c>
      <c r="Q230" s="12">
        <f>(G230+F230)/E230</f>
        <v>3</v>
      </c>
      <c r="R230" s="12">
        <f>H230/G230</f>
        <v>1.5</v>
      </c>
      <c r="S230" s="12">
        <f>(H230*9)/E230</f>
        <v>6.75</v>
      </c>
    </row>
    <row r="231" spans="1:19" ht="15">
      <c r="A231" s="17">
        <v>2005</v>
      </c>
      <c r="B231" s="17">
        <v>8</v>
      </c>
      <c r="C231" s="17">
        <v>0</v>
      </c>
      <c r="D231" s="17">
        <v>0</v>
      </c>
      <c r="E231" s="6">
        <v>17.67</v>
      </c>
      <c r="F231" s="17">
        <v>32</v>
      </c>
      <c r="G231" s="17">
        <v>8</v>
      </c>
      <c r="H231" s="17">
        <v>10</v>
      </c>
      <c r="I231" s="17">
        <v>21</v>
      </c>
      <c r="J231" s="17">
        <v>21</v>
      </c>
      <c r="K231" s="17">
        <v>4</v>
      </c>
      <c r="L231" s="17">
        <v>0</v>
      </c>
      <c r="M231" s="17">
        <v>1</v>
      </c>
      <c r="N231" s="20">
        <f>L231/(L231+M231)</f>
        <v>0</v>
      </c>
      <c r="O231" s="17">
        <v>0</v>
      </c>
      <c r="P231" s="21">
        <f>(J231*9)/E231</f>
        <v>10.696095076400677</v>
      </c>
      <c r="Q231" s="6">
        <f>(G231+F231)/E231</f>
        <v>2.263723825693265</v>
      </c>
      <c r="R231" s="6">
        <f>H231/G231</f>
        <v>1.25</v>
      </c>
      <c r="S231" s="6">
        <f>(H231*9)/E231</f>
        <v>5.093378607809846</v>
      </c>
    </row>
    <row r="232" spans="1:19" ht="15">
      <c r="A232" s="11" t="s">
        <v>194</v>
      </c>
      <c r="B232" s="11">
        <f>SUM(B230:B231)</f>
        <v>12</v>
      </c>
      <c r="C232" s="11">
        <f aca="true" t="shared" si="60" ref="C232:M232">SUM(C230:C231)</f>
        <v>0</v>
      </c>
      <c r="D232" s="11">
        <f t="shared" si="60"/>
        <v>0</v>
      </c>
      <c r="E232" s="12">
        <f t="shared" si="60"/>
        <v>21.67</v>
      </c>
      <c r="F232" s="11">
        <f t="shared" si="60"/>
        <v>42</v>
      </c>
      <c r="G232" s="11">
        <f t="shared" si="60"/>
        <v>10</v>
      </c>
      <c r="H232" s="11">
        <f t="shared" si="60"/>
        <v>13</v>
      </c>
      <c r="I232" s="11">
        <f t="shared" si="60"/>
        <v>26</v>
      </c>
      <c r="J232" s="11">
        <f t="shared" si="60"/>
        <v>25</v>
      </c>
      <c r="K232" s="11">
        <f t="shared" si="60"/>
        <v>5</v>
      </c>
      <c r="L232" s="11">
        <f t="shared" si="60"/>
        <v>0</v>
      </c>
      <c r="M232" s="11">
        <f t="shared" si="60"/>
        <v>1</v>
      </c>
      <c r="N232" s="13">
        <f>L232/(L232+M232)</f>
        <v>0</v>
      </c>
      <c r="O232" s="11">
        <v>1</v>
      </c>
      <c r="P232" s="14">
        <f>(J232*9)/E232</f>
        <v>10.383017997231194</v>
      </c>
      <c r="Q232" s="12">
        <f>(G232+F232)/E232</f>
        <v>2.399630826026765</v>
      </c>
      <c r="R232" s="12">
        <f>H232/G232</f>
        <v>1.3</v>
      </c>
      <c r="S232" s="12">
        <f>(H232*9)/E232</f>
        <v>5.399169358560221</v>
      </c>
    </row>
    <row r="233" spans="1:16" ht="15">
      <c r="A233" s="11"/>
      <c r="B233" s="11"/>
      <c r="C233" s="11"/>
      <c r="D233" s="11"/>
      <c r="E233" s="12"/>
      <c r="F233" s="11"/>
      <c r="G233" s="11"/>
      <c r="H233" s="11"/>
      <c r="I233" s="11"/>
      <c r="J233" s="11"/>
      <c r="K233" s="11"/>
      <c r="L233" s="11"/>
      <c r="M233" s="11"/>
      <c r="N233" s="13"/>
      <c r="O233" s="11"/>
      <c r="P233" s="14"/>
    </row>
    <row r="234" spans="1:16" ht="15.75">
      <c r="A234" s="9" t="s">
        <v>264</v>
      </c>
      <c r="B234" s="11"/>
      <c r="C234" s="15">
        <v>2010</v>
      </c>
      <c r="D234" s="11"/>
      <c r="E234" s="12"/>
      <c r="F234" s="11"/>
      <c r="G234" s="11"/>
      <c r="H234" s="11"/>
      <c r="I234" s="11"/>
      <c r="J234" s="11"/>
      <c r="K234" s="11"/>
      <c r="L234" s="11"/>
      <c r="M234" s="11"/>
      <c r="N234" s="13"/>
      <c r="O234" s="11"/>
      <c r="P234" s="14"/>
    </row>
    <row r="235" spans="1:19" ht="15">
      <c r="A235" s="11">
        <v>2010</v>
      </c>
      <c r="B235" s="22">
        <v>35</v>
      </c>
      <c r="C235" s="22">
        <v>0</v>
      </c>
      <c r="D235" s="22">
        <v>0</v>
      </c>
      <c r="E235" s="12">
        <v>44</v>
      </c>
      <c r="F235" s="22">
        <v>37</v>
      </c>
      <c r="G235" s="22">
        <v>18</v>
      </c>
      <c r="H235" s="22">
        <v>36</v>
      </c>
      <c r="I235" s="22">
        <v>18</v>
      </c>
      <c r="J235" s="22">
        <v>16</v>
      </c>
      <c r="K235" s="22">
        <v>6</v>
      </c>
      <c r="L235" s="22">
        <v>4</v>
      </c>
      <c r="M235" s="22">
        <v>1</v>
      </c>
      <c r="N235" s="13">
        <f>L235/(L235+M235)</f>
        <v>0.8</v>
      </c>
      <c r="O235" s="22">
        <v>0</v>
      </c>
      <c r="P235" s="12">
        <f>(J235*9)/E235</f>
        <v>3.272727272727273</v>
      </c>
      <c r="Q235" s="12">
        <f>(G235+F235)/E235</f>
        <v>1.25</v>
      </c>
      <c r="R235" s="12">
        <f>H235/G235</f>
        <v>2</v>
      </c>
      <c r="S235" s="12">
        <f>(H235*9)/E235</f>
        <v>7.363636363636363</v>
      </c>
    </row>
    <row r="236" ht="15">
      <c r="S236" s="12"/>
    </row>
    <row r="237" spans="1:19" ht="15.75">
      <c r="A237" s="9" t="s">
        <v>265</v>
      </c>
      <c r="C237" s="15" t="s">
        <v>240</v>
      </c>
      <c r="S237" s="12"/>
    </row>
    <row r="238" spans="1:19" ht="15">
      <c r="A238" s="11">
        <v>1987</v>
      </c>
      <c r="B238" s="11">
        <v>31</v>
      </c>
      <c r="C238" s="11">
        <v>5</v>
      </c>
      <c r="D238" s="11">
        <v>0</v>
      </c>
      <c r="E238" s="12">
        <v>212.33</v>
      </c>
      <c r="F238" s="11">
        <v>185</v>
      </c>
      <c r="G238" s="11">
        <v>82</v>
      </c>
      <c r="H238" s="11">
        <v>163</v>
      </c>
      <c r="I238" s="11">
        <v>84</v>
      </c>
      <c r="J238" s="11">
        <v>76</v>
      </c>
      <c r="K238" s="11">
        <v>23</v>
      </c>
      <c r="L238" s="11">
        <v>14</v>
      </c>
      <c r="M238" s="11">
        <v>10</v>
      </c>
      <c r="N238" s="37">
        <f>L238/(L238+M238)</f>
        <v>0.5833333333333334</v>
      </c>
      <c r="O238" s="11">
        <v>0</v>
      </c>
      <c r="P238" s="14">
        <f>(J238*9)/E238</f>
        <v>3.22140064993171</v>
      </c>
      <c r="Q238" s="12">
        <f>(G238+F238)/E238</f>
        <v>1.2574765694908867</v>
      </c>
      <c r="R238" s="12">
        <f>H238/G238</f>
        <v>1.9878048780487805</v>
      </c>
      <c r="S238" s="12">
        <f>(H238*9)/E238</f>
        <v>6.909056657090378</v>
      </c>
    </row>
    <row r="239" spans="1:19" ht="15">
      <c r="A239" s="17">
        <v>1988</v>
      </c>
      <c r="B239" s="17">
        <v>8</v>
      </c>
      <c r="C239" s="17">
        <v>0</v>
      </c>
      <c r="D239" s="17">
        <v>0</v>
      </c>
      <c r="E239" s="6">
        <v>40.33</v>
      </c>
      <c r="F239" s="17">
        <v>58</v>
      </c>
      <c r="G239" s="17">
        <v>7</v>
      </c>
      <c r="H239" s="17">
        <v>29</v>
      </c>
      <c r="I239" s="17">
        <v>27</v>
      </c>
      <c r="J239" s="17">
        <v>26</v>
      </c>
      <c r="K239" s="17">
        <v>11</v>
      </c>
      <c r="L239" s="17">
        <v>1</v>
      </c>
      <c r="M239" s="17">
        <v>4</v>
      </c>
      <c r="N239" s="38">
        <f>L239/(L239+M239)</f>
        <v>0.2</v>
      </c>
      <c r="O239" s="17">
        <v>0</v>
      </c>
      <c r="P239" s="21">
        <f>(J239*9)/E239</f>
        <v>5.802132407636995</v>
      </c>
      <c r="Q239" s="6">
        <f>(G239+F239)/E239</f>
        <v>1.611703446565832</v>
      </c>
      <c r="R239" s="6">
        <f>H239/G239</f>
        <v>4.142857142857143</v>
      </c>
      <c r="S239" s="6">
        <f>(H239*9)/E239</f>
        <v>6.471609223902802</v>
      </c>
    </row>
    <row r="240" spans="1:19" ht="15">
      <c r="A240" s="11" t="s">
        <v>194</v>
      </c>
      <c r="B240" s="11">
        <f>SUM(B238:B239)</f>
        <v>39</v>
      </c>
      <c r="C240" s="11">
        <f aca="true" t="shared" si="61" ref="C240:M240">SUM(C238:C239)</f>
        <v>5</v>
      </c>
      <c r="D240" s="11">
        <f t="shared" si="61"/>
        <v>0</v>
      </c>
      <c r="E240" s="12">
        <f>SUM(E238:E239)+0.01</f>
        <v>252.67000000000002</v>
      </c>
      <c r="F240" s="11">
        <f t="shared" si="61"/>
        <v>243</v>
      </c>
      <c r="G240" s="11">
        <f t="shared" si="61"/>
        <v>89</v>
      </c>
      <c r="H240" s="11">
        <f t="shared" si="61"/>
        <v>192</v>
      </c>
      <c r="I240" s="11">
        <f t="shared" si="61"/>
        <v>111</v>
      </c>
      <c r="J240" s="11">
        <f t="shared" si="61"/>
        <v>102</v>
      </c>
      <c r="K240" s="11">
        <f t="shared" si="61"/>
        <v>34</v>
      </c>
      <c r="L240" s="11">
        <f t="shared" si="61"/>
        <v>15</v>
      </c>
      <c r="M240" s="11">
        <f t="shared" si="61"/>
        <v>14</v>
      </c>
      <c r="N240" s="37">
        <f>L240/(L240+M240)</f>
        <v>0.5172413793103449</v>
      </c>
      <c r="O240" s="11">
        <v>0</v>
      </c>
      <c r="P240" s="14">
        <f>(J240*9)/E240</f>
        <v>3.6331974512209597</v>
      </c>
      <c r="Q240" s="12">
        <f>(G240+F240)/E240</f>
        <v>1.3139668342106303</v>
      </c>
      <c r="R240" s="12">
        <f>H240/G240</f>
        <v>2.157303370786517</v>
      </c>
      <c r="S240" s="12">
        <f>(H240*9)/E240</f>
        <v>6.83895990818063</v>
      </c>
    </row>
    <row r="241" ht="15">
      <c r="S241" s="12"/>
    </row>
    <row r="242" spans="1:19" ht="15.75">
      <c r="A242" s="9" t="s">
        <v>266</v>
      </c>
      <c r="C242" s="15">
        <v>1996</v>
      </c>
      <c r="S242" s="12"/>
    </row>
    <row r="243" spans="1:19" ht="15">
      <c r="A243" s="11">
        <v>1996</v>
      </c>
      <c r="B243" s="11">
        <v>47</v>
      </c>
      <c r="C243" s="11">
        <v>0</v>
      </c>
      <c r="D243" s="11">
        <v>0</v>
      </c>
      <c r="E243" s="12">
        <v>45.67</v>
      </c>
      <c r="F243" s="11">
        <v>50</v>
      </c>
      <c r="G243" s="11">
        <v>18</v>
      </c>
      <c r="H243" s="11">
        <v>17</v>
      </c>
      <c r="I243" s="11">
        <v>27</v>
      </c>
      <c r="J243" s="11">
        <v>23</v>
      </c>
      <c r="K243" s="11">
        <v>5</v>
      </c>
      <c r="L243" s="11">
        <v>2</v>
      </c>
      <c r="M243" s="11">
        <v>0</v>
      </c>
      <c r="N243" s="13">
        <f>L243/(L243+M243)</f>
        <v>1</v>
      </c>
      <c r="O243" s="11">
        <v>0</v>
      </c>
      <c r="P243" s="14">
        <f>(J243*9)/E243</f>
        <v>4.532515874753668</v>
      </c>
      <c r="Q243" s="12">
        <f>(G243+F243)/E243</f>
        <v>1.4889424129625575</v>
      </c>
      <c r="R243" s="12">
        <f>H243/G243</f>
        <v>0.9444444444444444</v>
      </c>
      <c r="S243" s="12">
        <f aca="true" t="shared" si="62" ref="S243:S305">(H243*9)/E243</f>
        <v>3.350120429165754</v>
      </c>
    </row>
    <row r="244" ht="15">
      <c r="S244" s="12"/>
    </row>
    <row r="245" spans="1:19" ht="15.75">
      <c r="A245" s="9" t="s">
        <v>267</v>
      </c>
      <c r="C245" s="15" t="s">
        <v>268</v>
      </c>
      <c r="S245" s="12"/>
    </row>
    <row r="246" spans="1:19" ht="15">
      <c r="A246" s="11">
        <v>1989</v>
      </c>
      <c r="B246" s="11">
        <v>28</v>
      </c>
      <c r="C246" s="11">
        <v>2</v>
      </c>
      <c r="D246" s="11">
        <v>1</v>
      </c>
      <c r="E246" s="12">
        <v>175</v>
      </c>
      <c r="F246" s="11">
        <v>171</v>
      </c>
      <c r="G246" s="11">
        <v>65</v>
      </c>
      <c r="H246" s="11">
        <v>96</v>
      </c>
      <c r="I246" s="11">
        <v>89</v>
      </c>
      <c r="J246" s="11">
        <v>78</v>
      </c>
      <c r="K246" s="11">
        <v>19</v>
      </c>
      <c r="L246" s="11">
        <v>9</v>
      </c>
      <c r="M246" s="11">
        <v>10</v>
      </c>
      <c r="N246" s="13">
        <v>0.47368421052631576</v>
      </c>
      <c r="O246" s="11">
        <v>0</v>
      </c>
      <c r="P246" s="14">
        <f>(J246*9)/E246</f>
        <v>4.011428571428572</v>
      </c>
      <c r="Q246" s="12">
        <f>(G246+F246)/E246</f>
        <v>1.3485714285714285</v>
      </c>
      <c r="R246" s="12">
        <f>H246/G246</f>
        <v>1.476923076923077</v>
      </c>
      <c r="S246" s="12">
        <f t="shared" si="62"/>
        <v>4.937142857142857</v>
      </c>
    </row>
    <row r="247" spans="1:19" ht="15">
      <c r="A247" s="17">
        <v>1990</v>
      </c>
      <c r="B247" s="17">
        <v>25</v>
      </c>
      <c r="C247" s="17">
        <v>2</v>
      </c>
      <c r="D247" s="17">
        <v>2</v>
      </c>
      <c r="E247" s="6">
        <v>151.67</v>
      </c>
      <c r="F247" s="17">
        <v>152</v>
      </c>
      <c r="G247" s="17">
        <v>64</v>
      </c>
      <c r="H247" s="17">
        <v>89</v>
      </c>
      <c r="I247" s="17">
        <v>101</v>
      </c>
      <c r="J247" s="17">
        <v>90</v>
      </c>
      <c r="K247" s="17">
        <v>16</v>
      </c>
      <c r="L247" s="17">
        <v>7</v>
      </c>
      <c r="M247" s="17">
        <v>13</v>
      </c>
      <c r="N247" s="20">
        <f>L247/(L247+M247)</f>
        <v>0.35</v>
      </c>
      <c r="O247" s="17">
        <v>0</v>
      </c>
      <c r="P247" s="21">
        <f>(J247*9)/E247</f>
        <v>5.340541966110635</v>
      </c>
      <c r="Q247" s="6">
        <f>(G247+F247)/E247</f>
        <v>1.4241445242961694</v>
      </c>
      <c r="R247" s="6">
        <f>H247/G247</f>
        <v>1.390625</v>
      </c>
      <c r="S247" s="6">
        <f t="shared" si="62"/>
        <v>5.281202610931628</v>
      </c>
    </row>
    <row r="248" spans="1:19" ht="15">
      <c r="A248" s="11" t="s">
        <v>194</v>
      </c>
      <c r="B248" s="11">
        <f aca="true" t="shared" si="63" ref="B248:M248">SUM(B246:B247)</f>
        <v>53</v>
      </c>
      <c r="C248" s="11">
        <f t="shared" si="63"/>
        <v>4</v>
      </c>
      <c r="D248" s="11">
        <f t="shared" si="63"/>
        <v>3</v>
      </c>
      <c r="E248" s="12">
        <f t="shared" si="63"/>
        <v>326.66999999999996</v>
      </c>
      <c r="F248" s="11">
        <f t="shared" si="63"/>
        <v>323</v>
      </c>
      <c r="G248" s="11">
        <f t="shared" si="63"/>
        <v>129</v>
      </c>
      <c r="H248" s="11">
        <f t="shared" si="63"/>
        <v>185</v>
      </c>
      <c r="I248" s="11">
        <f t="shared" si="63"/>
        <v>190</v>
      </c>
      <c r="J248" s="11">
        <f t="shared" si="63"/>
        <v>168</v>
      </c>
      <c r="K248" s="11">
        <f t="shared" si="63"/>
        <v>35</v>
      </c>
      <c r="L248" s="11">
        <f t="shared" si="63"/>
        <v>16</v>
      </c>
      <c r="M248" s="11">
        <f t="shared" si="63"/>
        <v>23</v>
      </c>
      <c r="N248" s="13">
        <f>L248/(L248+M248)</f>
        <v>0.41025641025641024</v>
      </c>
      <c r="O248" s="11">
        <v>0</v>
      </c>
      <c r="P248" s="14">
        <f>(J248*9)/E248</f>
        <v>4.628524198732666</v>
      </c>
      <c r="Q248" s="12">
        <f>(G248+F248)/E248</f>
        <v>1.3836593504147918</v>
      </c>
      <c r="R248" s="12">
        <f>H248/G248</f>
        <v>1.434108527131783</v>
      </c>
      <c r="S248" s="12">
        <f t="shared" si="62"/>
        <v>5.096886766461568</v>
      </c>
    </row>
    <row r="249" ht="15">
      <c r="S249" s="12"/>
    </row>
    <row r="250" spans="1:19" ht="15.75">
      <c r="A250" s="9" t="s">
        <v>269</v>
      </c>
      <c r="C250" s="15" t="s">
        <v>270</v>
      </c>
      <c r="G250" s="16" t="s">
        <v>191</v>
      </c>
      <c r="S250" s="12"/>
    </row>
    <row r="251" spans="1:19" ht="15">
      <c r="A251" s="11">
        <v>1982</v>
      </c>
      <c r="B251" s="11">
        <v>27</v>
      </c>
      <c r="C251" s="11">
        <v>4</v>
      </c>
      <c r="D251" s="11">
        <v>1</v>
      </c>
      <c r="E251" s="12">
        <v>142</v>
      </c>
      <c r="F251" s="11">
        <v>167</v>
      </c>
      <c r="G251" s="11">
        <v>50</v>
      </c>
      <c r="H251" s="11">
        <v>68</v>
      </c>
      <c r="I251" s="11">
        <v>97</v>
      </c>
      <c r="J251" s="11">
        <v>85</v>
      </c>
      <c r="K251" s="11">
        <v>16</v>
      </c>
      <c r="L251" s="11">
        <v>5</v>
      </c>
      <c r="M251" s="11">
        <v>12</v>
      </c>
      <c r="N251" s="13">
        <f>L251/(L251+M251)</f>
        <v>0.29411764705882354</v>
      </c>
      <c r="O251" s="11">
        <v>0</v>
      </c>
      <c r="P251" s="14">
        <f>(J251*9)/E251</f>
        <v>5.387323943661972</v>
      </c>
      <c r="Q251" s="12">
        <f>(G251+F251)/E251</f>
        <v>1.528169014084507</v>
      </c>
      <c r="R251" s="12">
        <f>H251/G251</f>
        <v>1.36</v>
      </c>
      <c r="S251" s="12">
        <f t="shared" si="62"/>
        <v>4.309859154929577</v>
      </c>
    </row>
    <row r="252" spans="1:19" ht="15">
      <c r="A252" s="11">
        <v>1983</v>
      </c>
      <c r="B252" s="11">
        <v>25</v>
      </c>
      <c r="C252" s="11">
        <v>8</v>
      </c>
      <c r="D252" s="11">
        <v>1</v>
      </c>
      <c r="E252" s="12">
        <v>169.67</v>
      </c>
      <c r="F252" s="11">
        <v>167</v>
      </c>
      <c r="G252" s="11">
        <v>51</v>
      </c>
      <c r="H252" s="11">
        <v>90</v>
      </c>
      <c r="I252" s="11">
        <v>72</v>
      </c>
      <c r="J252" s="11">
        <v>70</v>
      </c>
      <c r="K252" s="11">
        <v>18</v>
      </c>
      <c r="L252" s="11">
        <v>7</v>
      </c>
      <c r="M252" s="11">
        <v>9</v>
      </c>
      <c r="N252" s="13">
        <f aca="true" t="shared" si="64" ref="N252:N259">L252/(L252+M252)</f>
        <v>0.4375</v>
      </c>
      <c r="O252" s="11">
        <v>0</v>
      </c>
      <c r="P252" s="14">
        <f aca="true" t="shared" si="65" ref="P252:P259">(J252*9)/E252</f>
        <v>3.7130901161077388</v>
      </c>
      <c r="Q252" s="12">
        <f>(G252+F252)/E252</f>
        <v>1.2848470560499794</v>
      </c>
      <c r="R252" s="12">
        <f>H252/G252</f>
        <v>1.7647058823529411</v>
      </c>
      <c r="S252" s="12">
        <f t="shared" si="62"/>
        <v>4.773973006424236</v>
      </c>
    </row>
    <row r="253" spans="1:19" ht="15">
      <c r="A253" s="11">
        <v>1984</v>
      </c>
      <c r="B253" s="11">
        <v>38</v>
      </c>
      <c r="C253" s="11">
        <v>16</v>
      </c>
      <c r="D253" s="11">
        <v>3</v>
      </c>
      <c r="E253" s="12">
        <v>280</v>
      </c>
      <c r="F253" s="11">
        <v>255</v>
      </c>
      <c r="G253" s="33">
        <v>137</v>
      </c>
      <c r="H253" s="11">
        <v>159</v>
      </c>
      <c r="I253" s="11">
        <v>138</v>
      </c>
      <c r="J253" s="11">
        <v>119</v>
      </c>
      <c r="K253" s="11">
        <v>26</v>
      </c>
      <c r="L253" s="11">
        <v>18</v>
      </c>
      <c r="M253" s="11">
        <v>13</v>
      </c>
      <c r="N253" s="13">
        <f t="shared" si="64"/>
        <v>0.5806451612903226</v>
      </c>
      <c r="O253" s="11">
        <v>0</v>
      </c>
      <c r="P253" s="14">
        <f t="shared" si="65"/>
        <v>3.825</v>
      </c>
      <c r="Q253" s="12">
        <f>(G253+F253)/E253</f>
        <v>1.4</v>
      </c>
      <c r="R253" s="12">
        <f>H253/G253</f>
        <v>1.1605839416058394</v>
      </c>
      <c r="S253" s="12">
        <f t="shared" si="62"/>
        <v>5.110714285714286</v>
      </c>
    </row>
    <row r="254" spans="1:19" ht="15">
      <c r="A254" s="11">
        <v>1985</v>
      </c>
      <c r="B254" s="11">
        <v>40</v>
      </c>
      <c r="C254" s="11">
        <v>6</v>
      </c>
      <c r="D254" s="11">
        <v>1</v>
      </c>
      <c r="E254" s="12">
        <v>275.33</v>
      </c>
      <c r="F254" s="11">
        <v>280</v>
      </c>
      <c r="G254" s="11">
        <v>134</v>
      </c>
      <c r="H254" s="11">
        <v>135</v>
      </c>
      <c r="I254" s="11">
        <v>145</v>
      </c>
      <c r="J254" s="11">
        <v>142</v>
      </c>
      <c r="K254" s="11">
        <v>34</v>
      </c>
      <c r="L254" s="11">
        <v>18</v>
      </c>
      <c r="M254" s="11">
        <v>12</v>
      </c>
      <c r="N254" s="13">
        <f t="shared" si="64"/>
        <v>0.6</v>
      </c>
      <c r="O254" s="11">
        <v>0</v>
      </c>
      <c r="P254" s="14">
        <f t="shared" si="65"/>
        <v>4.641702684051865</v>
      </c>
      <c r="Q254" s="12">
        <f>(G254+F254)/E254</f>
        <v>1.503650165256238</v>
      </c>
      <c r="R254" s="12">
        <f>H254/G254</f>
        <v>1.007462686567164</v>
      </c>
      <c r="S254" s="12">
        <f t="shared" si="62"/>
        <v>4.412886354556351</v>
      </c>
    </row>
    <row r="255" spans="1:19" ht="15">
      <c r="A255" s="11">
        <v>1986</v>
      </c>
      <c r="E255" s="7" t="s">
        <v>271</v>
      </c>
      <c r="N255" s="13"/>
      <c r="O255" s="11"/>
      <c r="P255" s="14"/>
      <c r="S255" s="12"/>
    </row>
    <row r="256" spans="1:19" ht="15">
      <c r="A256" s="11">
        <v>1987</v>
      </c>
      <c r="B256" s="11">
        <v>29</v>
      </c>
      <c r="C256" s="11">
        <v>1</v>
      </c>
      <c r="D256" s="11">
        <v>0</v>
      </c>
      <c r="E256" s="12">
        <v>176</v>
      </c>
      <c r="F256" s="11">
        <v>225</v>
      </c>
      <c r="G256" s="11">
        <v>60</v>
      </c>
      <c r="H256" s="11">
        <v>95</v>
      </c>
      <c r="I256" s="11">
        <v>106</v>
      </c>
      <c r="J256" s="11">
        <v>105</v>
      </c>
      <c r="K256" s="11">
        <v>29</v>
      </c>
      <c r="L256" s="11">
        <v>6</v>
      </c>
      <c r="M256" s="11">
        <v>16</v>
      </c>
      <c r="N256" s="13">
        <f t="shared" si="64"/>
        <v>0.2727272727272727</v>
      </c>
      <c r="O256" s="11">
        <v>0</v>
      </c>
      <c r="P256" s="14">
        <f t="shared" si="65"/>
        <v>5.369318181818182</v>
      </c>
      <c r="Q256" s="12">
        <f>(G256+F256)/E256</f>
        <v>1.6193181818181819</v>
      </c>
      <c r="R256" s="12">
        <f>H256/G256</f>
        <v>1.5833333333333333</v>
      </c>
      <c r="S256" s="12">
        <f t="shared" si="62"/>
        <v>4.857954545454546</v>
      </c>
    </row>
    <row r="257" spans="1:19" ht="15">
      <c r="A257" s="11">
        <v>1988</v>
      </c>
      <c r="B257" s="11">
        <v>33</v>
      </c>
      <c r="C257" s="11">
        <v>0</v>
      </c>
      <c r="D257" s="11">
        <v>0</v>
      </c>
      <c r="E257" s="12">
        <v>220</v>
      </c>
      <c r="F257" s="11">
        <v>226</v>
      </c>
      <c r="G257" s="11">
        <v>90</v>
      </c>
      <c r="H257" s="11">
        <v>106</v>
      </c>
      <c r="I257" s="11">
        <v>137</v>
      </c>
      <c r="J257" s="11">
        <v>127</v>
      </c>
      <c r="K257" s="11">
        <v>33</v>
      </c>
      <c r="L257" s="11">
        <v>10</v>
      </c>
      <c r="M257" s="11">
        <v>14</v>
      </c>
      <c r="N257" s="13">
        <f t="shared" si="64"/>
        <v>0.4166666666666667</v>
      </c>
      <c r="O257" s="11">
        <v>0</v>
      </c>
      <c r="P257" s="14">
        <f t="shared" si="65"/>
        <v>5.195454545454545</v>
      </c>
      <c r="Q257" s="12">
        <f>(G257+F257)/E257</f>
        <v>1.4363636363636363</v>
      </c>
      <c r="R257" s="12">
        <f>H257/G257</f>
        <v>1.1777777777777778</v>
      </c>
      <c r="S257" s="12">
        <f t="shared" si="62"/>
        <v>4.336363636363636</v>
      </c>
    </row>
    <row r="258" spans="1:19" ht="15">
      <c r="A258" s="17">
        <v>1989</v>
      </c>
      <c r="B258" s="17">
        <v>23</v>
      </c>
      <c r="C258" s="17">
        <v>1</v>
      </c>
      <c r="D258" s="17">
        <v>0</v>
      </c>
      <c r="E258" s="6">
        <v>138.67</v>
      </c>
      <c r="F258" s="17">
        <v>169</v>
      </c>
      <c r="G258" s="17">
        <v>61</v>
      </c>
      <c r="H258" s="17">
        <v>60</v>
      </c>
      <c r="I258" s="17">
        <v>88</v>
      </c>
      <c r="J258" s="17">
        <v>75</v>
      </c>
      <c r="K258" s="17">
        <v>20</v>
      </c>
      <c r="L258" s="17">
        <v>9</v>
      </c>
      <c r="M258" s="17">
        <v>7</v>
      </c>
      <c r="N258" s="20">
        <f t="shared" si="64"/>
        <v>0.5625</v>
      </c>
      <c r="O258" s="17">
        <v>0</v>
      </c>
      <c r="P258" s="21">
        <f t="shared" si="65"/>
        <v>4.867671450205524</v>
      </c>
      <c r="Q258" s="6">
        <f>(G258+F258)/E258</f>
        <v>1.658613975625586</v>
      </c>
      <c r="R258" s="6">
        <f>H258/G258</f>
        <v>0.9836065573770492</v>
      </c>
      <c r="S258" s="6">
        <f t="shared" si="62"/>
        <v>3.8941371601644197</v>
      </c>
    </row>
    <row r="259" spans="1:19" ht="15">
      <c r="A259" s="11" t="s">
        <v>194</v>
      </c>
      <c r="B259" s="11">
        <f>SUM(B251:B258)</f>
        <v>215</v>
      </c>
      <c r="C259" s="11">
        <f aca="true" t="shared" si="66" ref="C259:M259">SUM(C251:C258)</f>
        <v>36</v>
      </c>
      <c r="D259" s="11">
        <f t="shared" si="66"/>
        <v>6</v>
      </c>
      <c r="E259" s="12">
        <f>SUM(E251:E258)</f>
        <v>1401.67</v>
      </c>
      <c r="F259" s="11">
        <f t="shared" si="66"/>
        <v>1489</v>
      </c>
      <c r="G259" s="11">
        <f t="shared" si="66"/>
        <v>583</v>
      </c>
      <c r="H259" s="11">
        <f t="shared" si="66"/>
        <v>713</v>
      </c>
      <c r="I259" s="11">
        <f t="shared" si="66"/>
        <v>783</v>
      </c>
      <c r="J259" s="11">
        <f t="shared" si="66"/>
        <v>723</v>
      </c>
      <c r="K259" s="11">
        <f t="shared" si="66"/>
        <v>176</v>
      </c>
      <c r="L259" s="11">
        <f t="shared" si="66"/>
        <v>73</v>
      </c>
      <c r="M259" s="11">
        <f t="shared" si="66"/>
        <v>83</v>
      </c>
      <c r="N259" s="13">
        <f t="shared" si="64"/>
        <v>0.46794871794871795</v>
      </c>
      <c r="O259" s="11">
        <v>0</v>
      </c>
      <c r="P259" s="14">
        <f t="shared" si="65"/>
        <v>4.6423195188596456</v>
      </c>
      <c r="Q259" s="12">
        <f>(G259+F259)/E259</f>
        <v>1.478236674823603</v>
      </c>
      <c r="R259" s="12">
        <f>H259/G259</f>
        <v>1.222984562607204</v>
      </c>
      <c r="S259" s="12">
        <f t="shared" si="62"/>
        <v>4.578110396883717</v>
      </c>
    </row>
    <row r="260" ht="15">
      <c r="S260" s="12"/>
    </row>
    <row r="261" spans="1:19" ht="15.75">
      <c r="A261" s="9" t="s">
        <v>272</v>
      </c>
      <c r="C261" s="15" t="s">
        <v>273</v>
      </c>
      <c r="S261" s="12"/>
    </row>
    <row r="262" spans="1:19" ht="15">
      <c r="A262" s="11">
        <v>2002</v>
      </c>
      <c r="B262" s="11">
        <v>1</v>
      </c>
      <c r="C262" s="11">
        <v>0</v>
      </c>
      <c r="D262" s="11">
        <v>0</v>
      </c>
      <c r="E262" s="12">
        <v>6</v>
      </c>
      <c r="F262" s="11">
        <v>11</v>
      </c>
      <c r="G262" s="11">
        <v>2</v>
      </c>
      <c r="H262" s="11">
        <v>2</v>
      </c>
      <c r="I262" s="11">
        <v>5</v>
      </c>
      <c r="J262" s="11">
        <v>5</v>
      </c>
      <c r="K262" s="11">
        <v>1</v>
      </c>
      <c r="L262" s="11">
        <v>0</v>
      </c>
      <c r="M262" s="11">
        <v>0</v>
      </c>
      <c r="N262" s="13">
        <v>0</v>
      </c>
      <c r="O262" s="11">
        <v>0</v>
      </c>
      <c r="P262" s="14">
        <f>(J262*9)/E262</f>
        <v>7.5</v>
      </c>
      <c r="Q262" s="12">
        <f>(G262+F262)/E262</f>
        <v>2.1666666666666665</v>
      </c>
      <c r="R262" s="12">
        <f>H262/G262</f>
        <v>1</v>
      </c>
      <c r="S262" s="12">
        <f t="shared" si="62"/>
        <v>3</v>
      </c>
    </row>
    <row r="263" spans="1:19" ht="15">
      <c r="A263" s="17">
        <v>2003</v>
      </c>
      <c r="B263" s="17">
        <v>5</v>
      </c>
      <c r="C263" s="17">
        <v>0</v>
      </c>
      <c r="D263" s="17">
        <v>0</v>
      </c>
      <c r="E263" s="6">
        <v>12.33</v>
      </c>
      <c r="F263" s="17">
        <v>14</v>
      </c>
      <c r="G263" s="17">
        <v>15</v>
      </c>
      <c r="H263" s="17">
        <v>7</v>
      </c>
      <c r="I263" s="17">
        <v>11</v>
      </c>
      <c r="J263" s="17">
        <v>9</v>
      </c>
      <c r="K263" s="17">
        <v>4</v>
      </c>
      <c r="L263" s="17">
        <v>1</v>
      </c>
      <c r="M263" s="17">
        <v>0</v>
      </c>
      <c r="N263" s="20">
        <f>L263/(L263+M263)</f>
        <v>1</v>
      </c>
      <c r="O263" s="17">
        <v>0</v>
      </c>
      <c r="P263" s="21">
        <f>(J263*9)/E263</f>
        <v>6.56934306569343</v>
      </c>
      <c r="Q263" s="6">
        <f>(G263+F263)/E263</f>
        <v>2.3519870235198703</v>
      </c>
      <c r="R263" s="6">
        <f>H263/G263</f>
        <v>0.4666666666666667</v>
      </c>
      <c r="S263" s="6">
        <f t="shared" si="62"/>
        <v>5.10948905109489</v>
      </c>
    </row>
    <row r="264" spans="1:19" ht="15">
      <c r="A264" s="11" t="s">
        <v>194</v>
      </c>
      <c r="B264" s="11">
        <f aca="true" t="shared" si="67" ref="B264:M264">SUM(B262:B263)</f>
        <v>6</v>
      </c>
      <c r="C264" s="11">
        <f t="shared" si="67"/>
        <v>0</v>
      </c>
      <c r="D264" s="11">
        <f t="shared" si="67"/>
        <v>0</v>
      </c>
      <c r="E264" s="12">
        <f t="shared" si="67"/>
        <v>18.33</v>
      </c>
      <c r="F264" s="11">
        <f t="shared" si="67"/>
        <v>25</v>
      </c>
      <c r="G264" s="11">
        <f t="shared" si="67"/>
        <v>17</v>
      </c>
      <c r="H264" s="11">
        <f t="shared" si="67"/>
        <v>9</v>
      </c>
      <c r="I264" s="11">
        <f t="shared" si="67"/>
        <v>16</v>
      </c>
      <c r="J264" s="11">
        <f t="shared" si="67"/>
        <v>14</v>
      </c>
      <c r="K264" s="11">
        <f t="shared" si="67"/>
        <v>5</v>
      </c>
      <c r="L264" s="11">
        <f t="shared" si="67"/>
        <v>1</v>
      </c>
      <c r="M264" s="11">
        <f t="shared" si="67"/>
        <v>0</v>
      </c>
      <c r="N264" s="13">
        <f>L264/(L264+M264)</f>
        <v>1</v>
      </c>
      <c r="O264" s="11">
        <v>0</v>
      </c>
      <c r="P264" s="14">
        <f>(J264*9)/E264</f>
        <v>6.873977086743045</v>
      </c>
      <c r="Q264" s="12">
        <f>(G264+F264)/E264</f>
        <v>2.291325695581015</v>
      </c>
      <c r="R264" s="12">
        <f>H264/G264</f>
        <v>0.5294117647058824</v>
      </c>
      <c r="S264" s="12">
        <f t="shared" si="62"/>
        <v>4.418985270049101</v>
      </c>
    </row>
    <row r="265" ht="15">
      <c r="S265" s="12"/>
    </row>
    <row r="266" spans="1:19" ht="15.75">
      <c r="A266" s="9" t="s">
        <v>274</v>
      </c>
      <c r="C266" s="15">
        <v>2003</v>
      </c>
      <c r="S266" s="12"/>
    </row>
    <row r="267" spans="1:19" ht="15">
      <c r="A267" s="11">
        <v>2003</v>
      </c>
      <c r="B267" s="11">
        <v>21</v>
      </c>
      <c r="C267" s="11">
        <v>0</v>
      </c>
      <c r="D267" s="11">
        <v>0</v>
      </c>
      <c r="E267" s="12">
        <v>117</v>
      </c>
      <c r="F267" s="11">
        <v>133</v>
      </c>
      <c r="G267" s="11">
        <v>53</v>
      </c>
      <c r="H267" s="11">
        <v>102</v>
      </c>
      <c r="I267" s="11">
        <v>89</v>
      </c>
      <c r="J267" s="11">
        <v>80</v>
      </c>
      <c r="K267" s="11">
        <v>32</v>
      </c>
      <c r="L267" s="11">
        <v>3</v>
      </c>
      <c r="M267" s="11">
        <v>12</v>
      </c>
      <c r="N267" s="13">
        <f>L267/(L267+M267)</f>
        <v>0.2</v>
      </c>
      <c r="O267" s="11">
        <v>0</v>
      </c>
      <c r="P267" s="14">
        <f>(J267*9)/E267</f>
        <v>6.153846153846154</v>
      </c>
      <c r="Q267" s="12">
        <f>(G267+F267)/E267</f>
        <v>1.5897435897435896</v>
      </c>
      <c r="R267" s="12">
        <f>H267/G267</f>
        <v>1.9245283018867925</v>
      </c>
      <c r="S267" s="12">
        <f t="shared" si="62"/>
        <v>7.846153846153846</v>
      </c>
    </row>
    <row r="268" ht="15">
      <c r="S268" s="12"/>
    </row>
    <row r="269" spans="1:19" ht="15.75">
      <c r="A269" s="9" t="s">
        <v>275</v>
      </c>
      <c r="C269" s="43">
        <v>1982</v>
      </c>
      <c r="S269" s="12"/>
    </row>
    <row r="270" spans="1:19" ht="15">
      <c r="A270" s="11">
        <v>1982</v>
      </c>
      <c r="B270" s="11">
        <v>63</v>
      </c>
      <c r="C270" s="11">
        <v>0</v>
      </c>
      <c r="D270" s="11">
        <v>0</v>
      </c>
      <c r="E270" s="12">
        <v>93.67</v>
      </c>
      <c r="F270" s="11">
        <v>79</v>
      </c>
      <c r="G270" s="11">
        <v>60</v>
      </c>
      <c r="H270" s="11">
        <v>39</v>
      </c>
      <c r="I270" s="11">
        <v>44</v>
      </c>
      <c r="J270" s="11">
        <v>39</v>
      </c>
      <c r="K270" s="11">
        <v>5</v>
      </c>
      <c r="L270" s="11">
        <v>7</v>
      </c>
      <c r="M270" s="11">
        <v>5</v>
      </c>
      <c r="N270" s="13">
        <f>L270/(L270+M270)</f>
        <v>0.5833333333333334</v>
      </c>
      <c r="O270" s="11">
        <v>9</v>
      </c>
      <c r="P270" s="14">
        <f>(J270*9)/E270</f>
        <v>3.7471976086260277</v>
      </c>
      <c r="Q270" s="12">
        <f>(G270+F270)/E270</f>
        <v>1.4839329561225578</v>
      </c>
      <c r="R270" s="12">
        <f>H270/G270</f>
        <v>0.65</v>
      </c>
      <c r="S270" s="12">
        <f t="shared" si="62"/>
        <v>3.7471976086260277</v>
      </c>
    </row>
    <row r="271" ht="15">
      <c r="S271" s="12"/>
    </row>
    <row r="272" spans="1:19" ht="15.75">
      <c r="A272" s="9" t="s">
        <v>276</v>
      </c>
      <c r="C272" s="15">
        <v>1980</v>
      </c>
      <c r="S272" s="12"/>
    </row>
    <row r="273" spans="1:19" ht="15">
      <c r="A273" s="11">
        <v>1980</v>
      </c>
      <c r="B273" s="11">
        <v>35</v>
      </c>
      <c r="C273" s="11">
        <v>14</v>
      </c>
      <c r="D273" s="33">
        <v>4</v>
      </c>
      <c r="E273" s="12">
        <v>265.67</v>
      </c>
      <c r="F273" s="11">
        <v>277</v>
      </c>
      <c r="G273" s="11">
        <v>70</v>
      </c>
      <c r="H273" s="11">
        <v>137</v>
      </c>
      <c r="I273" s="11">
        <v>124</v>
      </c>
      <c r="J273" s="11">
        <v>107</v>
      </c>
      <c r="K273" s="11">
        <v>36</v>
      </c>
      <c r="L273" s="11">
        <v>17</v>
      </c>
      <c r="M273" s="11">
        <v>10</v>
      </c>
      <c r="N273" s="13">
        <f>L273/(L273+M273)</f>
        <v>0.6296296296296297</v>
      </c>
      <c r="O273" s="11">
        <v>0</v>
      </c>
      <c r="P273" s="14">
        <f>(J273*9)/E273</f>
        <v>3.6247976813339857</v>
      </c>
      <c r="Q273" s="12">
        <f>(G273+F273)/E273</f>
        <v>1.3061316671058079</v>
      </c>
      <c r="R273" s="12">
        <f>H273/G273</f>
        <v>1.957142857142857</v>
      </c>
      <c r="S273" s="12">
        <f t="shared" si="62"/>
        <v>4.641096096661271</v>
      </c>
    </row>
    <row r="274" ht="15">
      <c r="S274" s="12"/>
    </row>
    <row r="275" spans="1:19" ht="15.75">
      <c r="A275" s="9" t="s">
        <v>277</v>
      </c>
      <c r="C275" s="15">
        <v>1998</v>
      </c>
      <c r="S275" s="12"/>
    </row>
    <row r="276" spans="1:19" ht="15">
      <c r="A276" s="11">
        <v>1998</v>
      </c>
      <c r="B276" s="11">
        <v>36</v>
      </c>
      <c r="C276" s="11">
        <v>0</v>
      </c>
      <c r="D276" s="11">
        <v>0</v>
      </c>
      <c r="E276" s="12">
        <v>38</v>
      </c>
      <c r="F276" s="11">
        <v>47</v>
      </c>
      <c r="G276" s="11">
        <v>17</v>
      </c>
      <c r="H276" s="11">
        <v>20</v>
      </c>
      <c r="I276" s="11">
        <v>25</v>
      </c>
      <c r="J276" s="11">
        <v>25</v>
      </c>
      <c r="K276" s="11">
        <v>6</v>
      </c>
      <c r="L276" s="11">
        <v>2</v>
      </c>
      <c r="M276" s="11">
        <v>1</v>
      </c>
      <c r="N276" s="13">
        <f>L276/(L276+M276)</f>
        <v>0.6666666666666666</v>
      </c>
      <c r="O276" s="11">
        <v>0</v>
      </c>
      <c r="P276" s="14">
        <f>(J276*9)/E276</f>
        <v>5.921052631578948</v>
      </c>
      <c r="Q276" s="12">
        <f>(G276+F276)/E276</f>
        <v>1.6842105263157894</v>
      </c>
      <c r="R276" s="12">
        <f>H276/G276</f>
        <v>1.1764705882352942</v>
      </c>
      <c r="S276" s="12">
        <f t="shared" si="62"/>
        <v>4.7368421052631575</v>
      </c>
    </row>
    <row r="277" ht="15">
      <c r="S277" s="12"/>
    </row>
    <row r="278" spans="1:19" ht="15.75">
      <c r="A278" s="9" t="s">
        <v>278</v>
      </c>
      <c r="C278" s="15">
        <v>1984</v>
      </c>
      <c r="S278" s="12"/>
    </row>
    <row r="279" spans="1:19" ht="15">
      <c r="A279" s="11">
        <v>1984</v>
      </c>
      <c r="B279" s="11">
        <v>2</v>
      </c>
      <c r="C279" s="11">
        <v>0</v>
      </c>
      <c r="D279" s="11">
        <v>0</v>
      </c>
      <c r="E279" s="12">
        <v>3.67</v>
      </c>
      <c r="F279" s="11">
        <v>3</v>
      </c>
      <c r="G279" s="11">
        <v>0</v>
      </c>
      <c r="H279" s="11">
        <v>1</v>
      </c>
      <c r="I279" s="11">
        <v>2</v>
      </c>
      <c r="J279" s="11">
        <v>0</v>
      </c>
      <c r="K279" s="11">
        <v>0</v>
      </c>
      <c r="L279" s="11">
        <v>0</v>
      </c>
      <c r="M279" s="11">
        <v>0</v>
      </c>
      <c r="N279" s="13">
        <v>0</v>
      </c>
      <c r="O279" s="11">
        <v>0</v>
      </c>
      <c r="P279" s="14">
        <f>(J279*9)/E279</f>
        <v>0</v>
      </c>
      <c r="Q279" s="12">
        <f>(G279+F279)/E279</f>
        <v>0.8174386920980926</v>
      </c>
      <c r="R279" s="42" t="s">
        <v>262</v>
      </c>
      <c r="S279" s="12">
        <f t="shared" si="62"/>
        <v>2.452316076294278</v>
      </c>
    </row>
    <row r="280" ht="15">
      <c r="S280" s="12"/>
    </row>
    <row r="281" spans="1:19" ht="15.75">
      <c r="A281" s="9" t="s">
        <v>279</v>
      </c>
      <c r="C281" s="15" t="s">
        <v>280</v>
      </c>
      <c r="S281" s="12"/>
    </row>
    <row r="282" spans="1:19" ht="15">
      <c r="A282" s="11">
        <v>1996</v>
      </c>
      <c r="B282" s="11">
        <v>5</v>
      </c>
      <c r="C282" s="11">
        <v>0</v>
      </c>
      <c r="D282" s="11">
        <v>0</v>
      </c>
      <c r="E282" s="12">
        <v>4.67</v>
      </c>
      <c r="F282" s="11">
        <v>8</v>
      </c>
      <c r="G282" s="11">
        <v>4</v>
      </c>
      <c r="H282" s="11">
        <v>4</v>
      </c>
      <c r="I282" s="11">
        <v>6</v>
      </c>
      <c r="J282" s="11">
        <v>6</v>
      </c>
      <c r="K282" s="11">
        <v>1</v>
      </c>
      <c r="L282" s="11">
        <v>0</v>
      </c>
      <c r="M282" s="11">
        <v>0</v>
      </c>
      <c r="N282" s="13">
        <v>0</v>
      </c>
      <c r="O282" s="11">
        <v>0</v>
      </c>
      <c r="P282" s="14">
        <f>(J282*9)/E282</f>
        <v>11.563169164882227</v>
      </c>
      <c r="Q282" s="12">
        <f>(G282+F282)/E282</f>
        <v>2.569593147751606</v>
      </c>
      <c r="R282" s="12">
        <f>H282/G282</f>
        <v>1</v>
      </c>
      <c r="S282" s="12">
        <f t="shared" si="62"/>
        <v>7.7087794432548185</v>
      </c>
    </row>
    <row r="283" spans="1:19" ht="15">
      <c r="A283" s="17">
        <v>1997</v>
      </c>
      <c r="B283" s="17">
        <v>2</v>
      </c>
      <c r="C283" s="17">
        <v>0</v>
      </c>
      <c r="D283" s="17">
        <v>0</v>
      </c>
      <c r="E283" s="6">
        <v>7</v>
      </c>
      <c r="F283" s="17">
        <v>12</v>
      </c>
      <c r="G283" s="17">
        <v>1</v>
      </c>
      <c r="H283" s="17">
        <v>3</v>
      </c>
      <c r="I283" s="17">
        <v>6</v>
      </c>
      <c r="J283" s="17">
        <v>6</v>
      </c>
      <c r="K283" s="17">
        <v>1</v>
      </c>
      <c r="L283" s="17">
        <v>0</v>
      </c>
      <c r="M283" s="17">
        <v>0</v>
      </c>
      <c r="N283" s="20">
        <v>0</v>
      </c>
      <c r="O283" s="17">
        <v>0</v>
      </c>
      <c r="P283" s="21">
        <f>(J283*9)/E283</f>
        <v>7.714285714285714</v>
      </c>
      <c r="Q283" s="6">
        <f>(G283+F283)/E283</f>
        <v>1.8571428571428572</v>
      </c>
      <c r="R283" s="6">
        <f>H283/G283</f>
        <v>3</v>
      </c>
      <c r="S283" s="6">
        <f t="shared" si="62"/>
        <v>3.857142857142857</v>
      </c>
    </row>
    <row r="284" spans="1:19" ht="15">
      <c r="A284" s="11" t="s">
        <v>194</v>
      </c>
      <c r="B284" s="11">
        <f aca="true" t="shared" si="68" ref="B284:M284">SUM(B282:B283)</f>
        <v>7</v>
      </c>
      <c r="C284" s="11">
        <f t="shared" si="68"/>
        <v>0</v>
      </c>
      <c r="D284" s="11">
        <f t="shared" si="68"/>
        <v>0</v>
      </c>
      <c r="E284" s="12">
        <f t="shared" si="68"/>
        <v>11.67</v>
      </c>
      <c r="F284" s="11">
        <f t="shared" si="68"/>
        <v>20</v>
      </c>
      <c r="G284" s="11">
        <f t="shared" si="68"/>
        <v>5</v>
      </c>
      <c r="H284" s="11">
        <f t="shared" si="68"/>
        <v>7</v>
      </c>
      <c r="I284" s="11">
        <f t="shared" si="68"/>
        <v>12</v>
      </c>
      <c r="J284" s="11">
        <f t="shared" si="68"/>
        <v>12</v>
      </c>
      <c r="K284" s="11">
        <f t="shared" si="68"/>
        <v>2</v>
      </c>
      <c r="L284" s="11">
        <f t="shared" si="68"/>
        <v>0</v>
      </c>
      <c r="M284" s="11">
        <f t="shared" si="68"/>
        <v>0</v>
      </c>
      <c r="N284" s="13">
        <v>0</v>
      </c>
      <c r="O284" s="11">
        <v>0</v>
      </c>
      <c r="P284" s="14">
        <f>(J284*9)/E284</f>
        <v>9.254498714652957</v>
      </c>
      <c r="Q284" s="12">
        <f>(G284+F284)/E284</f>
        <v>2.1422450728363325</v>
      </c>
      <c r="R284" s="12">
        <f>H284/G284</f>
        <v>1.4</v>
      </c>
      <c r="S284" s="12">
        <f t="shared" si="62"/>
        <v>5.3984575835475574</v>
      </c>
    </row>
    <row r="285" ht="15">
      <c r="S285" s="12"/>
    </row>
    <row r="286" spans="1:19" ht="15.75">
      <c r="A286" s="9" t="s">
        <v>281</v>
      </c>
      <c r="C286" s="15" t="s">
        <v>193</v>
      </c>
      <c r="G286" s="16" t="s">
        <v>191</v>
      </c>
      <c r="S286" s="12"/>
    </row>
    <row r="287" spans="1:19" ht="15">
      <c r="A287" s="11">
        <v>1982</v>
      </c>
      <c r="B287" s="11">
        <v>18</v>
      </c>
      <c r="C287" s="11">
        <v>2</v>
      </c>
      <c r="D287" s="11">
        <v>0</v>
      </c>
      <c r="E287" s="12">
        <v>111.33</v>
      </c>
      <c r="F287" s="11">
        <v>141</v>
      </c>
      <c r="G287" s="11">
        <v>46</v>
      </c>
      <c r="H287" s="11">
        <v>49</v>
      </c>
      <c r="I287" s="11">
        <v>71</v>
      </c>
      <c r="J287" s="11">
        <v>63</v>
      </c>
      <c r="K287" s="11">
        <v>10</v>
      </c>
      <c r="L287" s="11">
        <v>3</v>
      </c>
      <c r="M287" s="11">
        <v>8</v>
      </c>
      <c r="N287" s="13">
        <f>L287/(L287+M287)</f>
        <v>0.2727272727272727</v>
      </c>
      <c r="O287" s="11">
        <v>0</v>
      </c>
      <c r="P287" s="14">
        <f>(J287*9)/E287</f>
        <v>5.092966855295069</v>
      </c>
      <c r="Q287" s="12">
        <f>(G287+F287)/E287</f>
        <v>1.6796910087128358</v>
      </c>
      <c r="R287" s="12">
        <f>H287/G287</f>
        <v>1.065217391304348</v>
      </c>
      <c r="S287" s="12">
        <f t="shared" si="62"/>
        <v>3.961196443007276</v>
      </c>
    </row>
    <row r="288" spans="1:19" ht="15">
      <c r="A288" s="17">
        <v>1983</v>
      </c>
      <c r="B288" s="17">
        <v>3</v>
      </c>
      <c r="C288" s="17">
        <v>1</v>
      </c>
      <c r="D288" s="17">
        <v>0</v>
      </c>
      <c r="E288" s="6">
        <v>19</v>
      </c>
      <c r="F288" s="17">
        <v>23</v>
      </c>
      <c r="G288" s="17">
        <v>2</v>
      </c>
      <c r="H288" s="17">
        <v>7</v>
      </c>
      <c r="I288" s="17">
        <v>11</v>
      </c>
      <c r="J288" s="17">
        <v>9</v>
      </c>
      <c r="K288" s="17">
        <v>2</v>
      </c>
      <c r="L288" s="17">
        <v>1</v>
      </c>
      <c r="M288" s="17">
        <v>1</v>
      </c>
      <c r="N288" s="20">
        <f>L288/(L288+M288)</f>
        <v>0.5</v>
      </c>
      <c r="O288" s="17">
        <v>0</v>
      </c>
      <c r="P288" s="21">
        <f>(J288*9)/E288</f>
        <v>4.2631578947368425</v>
      </c>
      <c r="Q288" s="6">
        <f>(G288+F288)/E288</f>
        <v>1.3157894736842106</v>
      </c>
      <c r="R288" s="6">
        <f>H288/G288</f>
        <v>3.5</v>
      </c>
      <c r="S288" s="6">
        <f t="shared" si="62"/>
        <v>3.3157894736842106</v>
      </c>
    </row>
    <row r="289" spans="1:19" ht="15">
      <c r="A289" s="11" t="s">
        <v>194</v>
      </c>
      <c r="B289" s="11">
        <f aca="true" t="shared" si="69" ref="B289:M289">SUM(B287:B288)</f>
        <v>21</v>
      </c>
      <c r="C289" s="11">
        <f t="shared" si="69"/>
        <v>3</v>
      </c>
      <c r="D289" s="11">
        <f t="shared" si="69"/>
        <v>0</v>
      </c>
      <c r="E289" s="12">
        <f t="shared" si="69"/>
        <v>130.32999999999998</v>
      </c>
      <c r="F289" s="11">
        <f t="shared" si="69"/>
        <v>164</v>
      </c>
      <c r="G289" s="11">
        <f t="shared" si="69"/>
        <v>48</v>
      </c>
      <c r="H289" s="11">
        <f t="shared" si="69"/>
        <v>56</v>
      </c>
      <c r="I289" s="11">
        <f t="shared" si="69"/>
        <v>82</v>
      </c>
      <c r="J289" s="11">
        <f t="shared" si="69"/>
        <v>72</v>
      </c>
      <c r="K289" s="11">
        <f t="shared" si="69"/>
        <v>12</v>
      </c>
      <c r="L289" s="11">
        <f t="shared" si="69"/>
        <v>4</v>
      </c>
      <c r="M289" s="11">
        <f t="shared" si="69"/>
        <v>9</v>
      </c>
      <c r="N289" s="13">
        <f>L289/(L289+M289)</f>
        <v>0.3076923076923077</v>
      </c>
      <c r="O289" s="11">
        <v>0</v>
      </c>
      <c r="P289" s="14">
        <f>(J289*9)/E289</f>
        <v>4.971994168648815</v>
      </c>
      <c r="Q289" s="12">
        <f>(G289+F289)/E289</f>
        <v>1.6266400675209087</v>
      </c>
      <c r="R289" s="12">
        <f>H289/G289</f>
        <v>1.1666666666666667</v>
      </c>
      <c r="S289" s="12">
        <f t="shared" si="62"/>
        <v>3.867106575615745</v>
      </c>
    </row>
    <row r="290" ht="15">
      <c r="S290" s="12"/>
    </row>
    <row r="291" spans="1:19" ht="15.75">
      <c r="A291" s="9" t="s">
        <v>282</v>
      </c>
      <c r="C291" s="15" t="s">
        <v>283</v>
      </c>
      <c r="S291" s="12"/>
    </row>
    <row r="292" spans="1:19" ht="15">
      <c r="A292" s="11">
        <v>2006</v>
      </c>
      <c r="B292" s="11">
        <v>52</v>
      </c>
      <c r="C292" s="11">
        <v>0</v>
      </c>
      <c r="D292" s="11">
        <v>0</v>
      </c>
      <c r="E292" s="12">
        <v>56.67</v>
      </c>
      <c r="F292" s="11">
        <v>45</v>
      </c>
      <c r="G292" s="11">
        <v>20</v>
      </c>
      <c r="H292" s="11">
        <v>59</v>
      </c>
      <c r="I292" s="11">
        <v>14</v>
      </c>
      <c r="J292" s="11">
        <v>13</v>
      </c>
      <c r="K292" s="11">
        <v>6</v>
      </c>
      <c r="L292" s="11">
        <v>4</v>
      </c>
      <c r="M292" s="11">
        <v>0</v>
      </c>
      <c r="N292" s="13">
        <f>L292/(L292+M292)</f>
        <v>1</v>
      </c>
      <c r="O292" s="11">
        <v>1</v>
      </c>
      <c r="P292" s="12">
        <f>(J292*9)/E292</f>
        <v>2.0645844362096346</v>
      </c>
      <c r="Q292" s="12">
        <f>(G292+F292)/E292</f>
        <v>1.146991353449797</v>
      </c>
      <c r="R292" s="12">
        <f>H292/G292</f>
        <v>2.95</v>
      </c>
      <c r="S292" s="12">
        <f t="shared" si="62"/>
        <v>9.370037056643726</v>
      </c>
    </row>
    <row r="293" spans="1:19" ht="15">
      <c r="A293" s="24">
        <v>2007</v>
      </c>
      <c r="B293" s="24">
        <v>55</v>
      </c>
      <c r="C293" s="24">
        <v>0</v>
      </c>
      <c r="D293" s="24">
        <v>0</v>
      </c>
      <c r="E293" s="26">
        <v>55.67</v>
      </c>
      <c r="F293" s="24">
        <v>61</v>
      </c>
      <c r="G293" s="24">
        <v>35</v>
      </c>
      <c r="H293" s="24">
        <v>69</v>
      </c>
      <c r="I293" s="24">
        <v>34</v>
      </c>
      <c r="J293" s="24">
        <v>30</v>
      </c>
      <c r="K293" s="24">
        <v>7</v>
      </c>
      <c r="L293" s="24">
        <v>3</v>
      </c>
      <c r="M293" s="24">
        <v>5</v>
      </c>
      <c r="N293" s="23">
        <f>L293/(L293+M293)</f>
        <v>0.375</v>
      </c>
      <c r="O293" s="24">
        <v>1</v>
      </c>
      <c r="P293" s="26">
        <f>(J293*9)/E293</f>
        <v>4.850008981498114</v>
      </c>
      <c r="Q293" s="26">
        <f>(G293+F293)/E293</f>
        <v>1.724447637865996</v>
      </c>
      <c r="R293" s="26">
        <f>H293/G293</f>
        <v>1.9714285714285715</v>
      </c>
      <c r="S293" s="26">
        <f t="shared" si="62"/>
        <v>11.155020657445661</v>
      </c>
    </row>
    <row r="294" spans="1:19" ht="15">
      <c r="A294" s="17">
        <v>2010</v>
      </c>
      <c r="B294" s="28">
        <v>9</v>
      </c>
      <c r="C294" s="28">
        <v>0</v>
      </c>
      <c r="D294" s="28">
        <v>0</v>
      </c>
      <c r="E294" s="6">
        <v>11.67</v>
      </c>
      <c r="F294" s="28">
        <v>12</v>
      </c>
      <c r="G294" s="28">
        <v>7</v>
      </c>
      <c r="H294" s="28">
        <v>9</v>
      </c>
      <c r="I294" s="28">
        <v>12</v>
      </c>
      <c r="J294" s="28">
        <v>11</v>
      </c>
      <c r="K294" s="28">
        <v>2</v>
      </c>
      <c r="L294" s="28">
        <v>1</v>
      </c>
      <c r="M294" s="28">
        <v>1</v>
      </c>
      <c r="N294" s="20">
        <f>L294/(L294+M294)</f>
        <v>0.5</v>
      </c>
      <c r="O294" s="28">
        <v>0</v>
      </c>
      <c r="P294" s="6">
        <f>(J294*9)/E294</f>
        <v>8.483290488431876</v>
      </c>
      <c r="Q294" s="6">
        <f>(G294+F294)/E294</f>
        <v>1.6281062553556127</v>
      </c>
      <c r="R294" s="6">
        <f>H294/G294</f>
        <v>1.2857142857142858</v>
      </c>
      <c r="S294" s="6">
        <f>(H294*9)/E294</f>
        <v>6.940874035989717</v>
      </c>
    </row>
    <row r="295" spans="1:19" ht="15">
      <c r="A295" s="11" t="s">
        <v>194</v>
      </c>
      <c r="B295" s="11">
        <f>SUM(B292:B294)</f>
        <v>116</v>
      </c>
      <c r="C295" s="11">
        <f aca="true" t="shared" si="70" ref="C295:M295">SUM(C292:C294)</f>
        <v>0</v>
      </c>
      <c r="D295" s="11">
        <f t="shared" si="70"/>
        <v>0</v>
      </c>
      <c r="E295" s="12">
        <f>SUM(E292:E294)-0.01</f>
        <v>124</v>
      </c>
      <c r="F295" s="11">
        <f t="shared" si="70"/>
        <v>118</v>
      </c>
      <c r="G295" s="11">
        <f t="shared" si="70"/>
        <v>62</v>
      </c>
      <c r="H295" s="11">
        <f t="shared" si="70"/>
        <v>137</v>
      </c>
      <c r="I295" s="11">
        <f t="shared" si="70"/>
        <v>60</v>
      </c>
      <c r="J295" s="11">
        <f t="shared" si="70"/>
        <v>54</v>
      </c>
      <c r="K295" s="11">
        <f t="shared" si="70"/>
        <v>15</v>
      </c>
      <c r="L295" s="11">
        <f t="shared" si="70"/>
        <v>8</v>
      </c>
      <c r="M295" s="11">
        <f t="shared" si="70"/>
        <v>6</v>
      </c>
      <c r="N295" s="13">
        <f>L295/(L295+M295)</f>
        <v>0.5714285714285714</v>
      </c>
      <c r="O295" s="11">
        <v>2</v>
      </c>
      <c r="P295" s="26">
        <f>(J295*9)/E295</f>
        <v>3.9193548387096775</v>
      </c>
      <c r="Q295" s="26">
        <f>(G295+F295)/E295</f>
        <v>1.4516129032258065</v>
      </c>
      <c r="R295" s="26">
        <f>H295/G295</f>
        <v>2.2096774193548385</v>
      </c>
      <c r="S295" s="26">
        <f>(H295*9)/E295</f>
        <v>9.943548387096774</v>
      </c>
    </row>
    <row r="296" ht="15">
      <c r="S296" s="12"/>
    </row>
    <row r="297" spans="1:19" ht="15.75">
      <c r="A297" s="9" t="s">
        <v>284</v>
      </c>
      <c r="C297" s="43" t="s">
        <v>285</v>
      </c>
      <c r="S297" s="12"/>
    </row>
    <row r="298" spans="1:19" ht="15">
      <c r="A298" s="11">
        <v>1985</v>
      </c>
      <c r="B298" s="11">
        <v>33</v>
      </c>
      <c r="C298" s="11">
        <v>0</v>
      </c>
      <c r="D298" s="11">
        <v>0</v>
      </c>
      <c r="E298" s="12">
        <v>74</v>
      </c>
      <c r="F298" s="11">
        <v>80</v>
      </c>
      <c r="G298" s="11">
        <v>36</v>
      </c>
      <c r="H298" s="11">
        <v>56</v>
      </c>
      <c r="I298" s="11">
        <v>44</v>
      </c>
      <c r="J298" s="11">
        <v>37</v>
      </c>
      <c r="K298" s="11">
        <v>7</v>
      </c>
      <c r="L298" s="11">
        <v>0</v>
      </c>
      <c r="M298" s="11">
        <v>2</v>
      </c>
      <c r="N298" s="13">
        <f>L298/(L298+M298)</f>
        <v>0</v>
      </c>
      <c r="O298" s="11">
        <v>1</v>
      </c>
      <c r="P298" s="14">
        <f>(J298*9)/E298</f>
        <v>4.5</v>
      </c>
      <c r="Q298" s="12">
        <f aca="true" t="shared" si="71" ref="Q298:Q323">(G298+F298)/E298</f>
        <v>1.5675675675675675</v>
      </c>
      <c r="R298" s="12">
        <f aca="true" t="shared" si="72" ref="R298:R323">H298/G298</f>
        <v>1.5555555555555556</v>
      </c>
      <c r="S298" s="12">
        <f t="shared" si="62"/>
        <v>6.8108108108108105</v>
      </c>
    </row>
    <row r="299" spans="1:19" ht="15">
      <c r="A299" s="11">
        <v>1987</v>
      </c>
      <c r="B299" s="11">
        <v>45</v>
      </c>
      <c r="C299" s="11">
        <v>0</v>
      </c>
      <c r="D299" s="11">
        <v>0</v>
      </c>
      <c r="E299" s="12">
        <v>60.33</v>
      </c>
      <c r="F299" s="11">
        <v>41</v>
      </c>
      <c r="G299" s="11">
        <v>20</v>
      </c>
      <c r="H299" s="11">
        <v>45</v>
      </c>
      <c r="I299" s="11">
        <v>14</v>
      </c>
      <c r="J299" s="11">
        <v>13</v>
      </c>
      <c r="K299" s="11">
        <v>5</v>
      </c>
      <c r="L299" s="11">
        <v>7</v>
      </c>
      <c r="M299" s="11">
        <v>6</v>
      </c>
      <c r="N299" s="37">
        <f>L299/(L299+M299)</f>
        <v>0.5384615384615384</v>
      </c>
      <c r="O299" s="11">
        <v>18</v>
      </c>
      <c r="P299" s="14">
        <f>(J299*9)/E299</f>
        <v>1.9393336648433617</v>
      </c>
      <c r="Q299" s="12">
        <f t="shared" si="71"/>
        <v>1.0111055859439748</v>
      </c>
      <c r="R299" s="12">
        <f t="shared" si="72"/>
        <v>2.25</v>
      </c>
      <c r="S299" s="12">
        <f t="shared" si="62"/>
        <v>6.713078070611636</v>
      </c>
    </row>
    <row r="300" spans="1:19" ht="15">
      <c r="A300" s="11">
        <v>1988</v>
      </c>
      <c r="B300" s="11">
        <v>12</v>
      </c>
      <c r="C300" s="11">
        <v>0</v>
      </c>
      <c r="D300" s="11">
        <v>0</v>
      </c>
      <c r="E300" s="12">
        <v>26</v>
      </c>
      <c r="F300" s="11">
        <v>29</v>
      </c>
      <c r="G300" s="11">
        <v>11</v>
      </c>
      <c r="H300" s="11">
        <v>29</v>
      </c>
      <c r="I300" s="11">
        <v>15</v>
      </c>
      <c r="J300" s="11">
        <v>15</v>
      </c>
      <c r="K300" s="11">
        <v>3</v>
      </c>
      <c r="L300" s="11">
        <v>1</v>
      </c>
      <c r="M300" s="11">
        <v>0</v>
      </c>
      <c r="N300" s="37">
        <f>L300/(L300+M300)</f>
        <v>1</v>
      </c>
      <c r="O300" s="11">
        <v>1</v>
      </c>
      <c r="P300" s="14">
        <f>(J300*9)/E300</f>
        <v>5.1923076923076925</v>
      </c>
      <c r="Q300" s="12">
        <f t="shared" si="71"/>
        <v>1.5384615384615385</v>
      </c>
      <c r="R300" s="12">
        <f t="shared" si="72"/>
        <v>2.6363636363636362</v>
      </c>
      <c r="S300" s="12">
        <f t="shared" si="62"/>
        <v>10.038461538461538</v>
      </c>
    </row>
    <row r="301" spans="1:19" ht="15">
      <c r="A301" s="17">
        <v>1989</v>
      </c>
      <c r="B301" s="17">
        <v>53</v>
      </c>
      <c r="C301" s="17">
        <v>0</v>
      </c>
      <c r="D301" s="17">
        <v>0</v>
      </c>
      <c r="E301" s="6">
        <v>65</v>
      </c>
      <c r="F301" s="17">
        <v>79</v>
      </c>
      <c r="G301" s="17">
        <v>29</v>
      </c>
      <c r="H301" s="17">
        <v>46</v>
      </c>
      <c r="I301" s="17">
        <v>31</v>
      </c>
      <c r="J301" s="17">
        <v>31</v>
      </c>
      <c r="K301" s="17">
        <v>3</v>
      </c>
      <c r="L301" s="17">
        <v>7</v>
      </c>
      <c r="M301" s="17">
        <v>10</v>
      </c>
      <c r="N301" s="38">
        <f>L301/(L301+M301)</f>
        <v>0.4117647058823529</v>
      </c>
      <c r="O301" s="17">
        <v>8</v>
      </c>
      <c r="P301" s="21">
        <f>(J301*9)/E301</f>
        <v>4.292307692307692</v>
      </c>
      <c r="Q301" s="6">
        <f t="shared" si="71"/>
        <v>1.6615384615384616</v>
      </c>
      <c r="R301" s="6">
        <f t="shared" si="72"/>
        <v>1.5862068965517242</v>
      </c>
      <c r="S301" s="6">
        <f t="shared" si="62"/>
        <v>6.369230769230769</v>
      </c>
    </row>
    <row r="302" spans="1:19" ht="15">
      <c r="A302" s="11" t="s">
        <v>194</v>
      </c>
      <c r="B302" s="11">
        <f aca="true" t="shared" si="73" ref="B302:M302">SUM(B298:B301)</f>
        <v>143</v>
      </c>
      <c r="C302" s="11">
        <f t="shared" si="73"/>
        <v>0</v>
      </c>
      <c r="D302" s="11">
        <f t="shared" si="73"/>
        <v>0</v>
      </c>
      <c r="E302" s="12">
        <f t="shared" si="73"/>
        <v>225.32999999999998</v>
      </c>
      <c r="F302" s="11">
        <f t="shared" si="73"/>
        <v>229</v>
      </c>
      <c r="G302" s="11">
        <f t="shared" si="73"/>
        <v>96</v>
      </c>
      <c r="H302" s="11">
        <f t="shared" si="73"/>
        <v>176</v>
      </c>
      <c r="I302" s="11">
        <f t="shared" si="73"/>
        <v>104</v>
      </c>
      <c r="J302" s="11">
        <f t="shared" si="73"/>
        <v>96</v>
      </c>
      <c r="K302" s="11">
        <f t="shared" si="73"/>
        <v>18</v>
      </c>
      <c r="L302" s="11">
        <f t="shared" si="73"/>
        <v>15</v>
      </c>
      <c r="M302" s="11">
        <f t="shared" si="73"/>
        <v>18</v>
      </c>
      <c r="N302" s="37">
        <f>L302/(L302+M302)</f>
        <v>0.45454545454545453</v>
      </c>
      <c r="O302" s="11">
        <f>SUM(O298:O301)</f>
        <v>28</v>
      </c>
      <c r="P302" s="14">
        <f>(J302*9)/E302</f>
        <v>3.834376248169352</v>
      </c>
      <c r="Q302" s="12">
        <f t="shared" si="71"/>
        <v>1.4423290285359252</v>
      </c>
      <c r="R302" s="12">
        <f t="shared" si="72"/>
        <v>1.8333333333333333</v>
      </c>
      <c r="S302" s="12">
        <f t="shared" si="62"/>
        <v>7.0296897883104785</v>
      </c>
    </row>
    <row r="303" ht="15">
      <c r="S303" s="12"/>
    </row>
    <row r="304" spans="1:19" ht="15.75">
      <c r="A304" s="9" t="s">
        <v>286</v>
      </c>
      <c r="C304" s="15">
        <v>1983</v>
      </c>
      <c r="S304" s="12"/>
    </row>
    <row r="305" spans="1:19" ht="15">
      <c r="A305" s="11">
        <v>1983</v>
      </c>
      <c r="B305" s="11">
        <v>8</v>
      </c>
      <c r="C305" s="11">
        <v>0</v>
      </c>
      <c r="D305" s="11">
        <v>0</v>
      </c>
      <c r="E305" s="12">
        <v>19.33</v>
      </c>
      <c r="F305" s="11">
        <v>15</v>
      </c>
      <c r="G305" s="11">
        <v>15</v>
      </c>
      <c r="H305" s="11">
        <v>15</v>
      </c>
      <c r="I305" s="11">
        <v>11</v>
      </c>
      <c r="J305" s="11">
        <v>10</v>
      </c>
      <c r="K305" s="11">
        <v>4</v>
      </c>
      <c r="L305" s="11">
        <v>0</v>
      </c>
      <c r="M305" s="11">
        <v>0</v>
      </c>
      <c r="N305" s="13">
        <v>0</v>
      </c>
      <c r="O305" s="11">
        <v>1</v>
      </c>
      <c r="P305" s="14">
        <f>(J305*9)/E305</f>
        <v>4.655975168132437</v>
      </c>
      <c r="Q305" s="12">
        <f t="shared" si="71"/>
        <v>1.5519917227108124</v>
      </c>
      <c r="R305" s="12">
        <f t="shared" si="72"/>
        <v>1</v>
      </c>
      <c r="S305" s="12">
        <f t="shared" si="62"/>
        <v>6.983962752198655</v>
      </c>
    </row>
    <row r="306" ht="15">
      <c r="S306" s="12"/>
    </row>
    <row r="307" spans="1:19" ht="15.75">
      <c r="A307" s="9" t="s">
        <v>287</v>
      </c>
      <c r="C307" s="15" t="s">
        <v>249</v>
      </c>
      <c r="S307" s="12"/>
    </row>
    <row r="308" spans="1:19" ht="15">
      <c r="A308" s="11">
        <v>1997</v>
      </c>
      <c r="B308" s="11">
        <v>22</v>
      </c>
      <c r="C308" s="11">
        <v>2</v>
      </c>
      <c r="D308" s="11">
        <v>0</v>
      </c>
      <c r="E308" s="12">
        <v>128</v>
      </c>
      <c r="F308" s="11">
        <v>167</v>
      </c>
      <c r="G308" s="11">
        <v>54</v>
      </c>
      <c r="H308" s="11">
        <v>73</v>
      </c>
      <c r="I308" s="11">
        <v>93</v>
      </c>
      <c r="J308" s="11">
        <v>80</v>
      </c>
      <c r="K308" s="11">
        <v>20</v>
      </c>
      <c r="L308" s="11">
        <v>5</v>
      </c>
      <c r="M308" s="11">
        <v>11</v>
      </c>
      <c r="N308" s="13">
        <f>L308/(L308+M308)</f>
        <v>0.3125</v>
      </c>
      <c r="O308" s="11">
        <v>0</v>
      </c>
      <c r="P308" s="14">
        <f>(J308*9)/E308</f>
        <v>5.625</v>
      </c>
      <c r="Q308" s="12">
        <f t="shared" si="71"/>
        <v>1.7265625</v>
      </c>
      <c r="R308" s="12">
        <f t="shared" si="72"/>
        <v>1.3518518518518519</v>
      </c>
      <c r="S308" s="12">
        <f>(H308*9)/E308</f>
        <v>5.1328125</v>
      </c>
    </row>
    <row r="309" spans="1:19" ht="15">
      <c r="A309" s="17">
        <v>1998</v>
      </c>
      <c r="B309" s="17">
        <v>2</v>
      </c>
      <c r="C309" s="17">
        <v>0</v>
      </c>
      <c r="D309" s="17">
        <v>0</v>
      </c>
      <c r="E309" s="6">
        <v>11</v>
      </c>
      <c r="F309" s="17">
        <v>17</v>
      </c>
      <c r="G309" s="17">
        <v>1</v>
      </c>
      <c r="H309" s="17">
        <v>6</v>
      </c>
      <c r="I309" s="17">
        <v>13</v>
      </c>
      <c r="J309" s="17">
        <v>12</v>
      </c>
      <c r="K309" s="17">
        <v>6</v>
      </c>
      <c r="L309" s="17">
        <v>0</v>
      </c>
      <c r="M309" s="17">
        <v>1</v>
      </c>
      <c r="N309" s="20">
        <f>L309/(L309+M309)</f>
        <v>0</v>
      </c>
      <c r="O309" s="17">
        <v>0</v>
      </c>
      <c r="P309" s="21">
        <f>(J309*9)/E309</f>
        <v>9.818181818181818</v>
      </c>
      <c r="Q309" s="6">
        <f t="shared" si="71"/>
        <v>1.6363636363636365</v>
      </c>
      <c r="R309" s="6">
        <f t="shared" si="72"/>
        <v>6</v>
      </c>
      <c r="S309" s="6">
        <f>(H309*9)/E309</f>
        <v>4.909090909090909</v>
      </c>
    </row>
    <row r="310" spans="1:19" ht="15">
      <c r="A310" s="11" t="s">
        <v>194</v>
      </c>
      <c r="B310" s="11">
        <f aca="true" t="shared" si="74" ref="B310:M310">SUM(B308:B309)</f>
        <v>24</v>
      </c>
      <c r="C310" s="11">
        <f t="shared" si="74"/>
        <v>2</v>
      </c>
      <c r="D310" s="11">
        <f t="shared" si="74"/>
        <v>0</v>
      </c>
      <c r="E310" s="12">
        <f t="shared" si="74"/>
        <v>139</v>
      </c>
      <c r="F310" s="11">
        <f t="shared" si="74"/>
        <v>184</v>
      </c>
      <c r="G310" s="11">
        <f t="shared" si="74"/>
        <v>55</v>
      </c>
      <c r="H310" s="11">
        <f t="shared" si="74"/>
        <v>79</v>
      </c>
      <c r="I310" s="11">
        <f t="shared" si="74"/>
        <v>106</v>
      </c>
      <c r="J310" s="11">
        <f t="shared" si="74"/>
        <v>92</v>
      </c>
      <c r="K310" s="11">
        <f t="shared" si="74"/>
        <v>26</v>
      </c>
      <c r="L310" s="11">
        <f t="shared" si="74"/>
        <v>5</v>
      </c>
      <c r="M310" s="11">
        <f t="shared" si="74"/>
        <v>12</v>
      </c>
      <c r="N310" s="13">
        <f>L310/(L310+M310)</f>
        <v>0.29411764705882354</v>
      </c>
      <c r="O310" s="11">
        <v>0</v>
      </c>
      <c r="P310" s="14">
        <f>(J310*9)/E310</f>
        <v>5.956834532374101</v>
      </c>
      <c r="Q310" s="12">
        <f t="shared" si="71"/>
        <v>1.7194244604316546</v>
      </c>
      <c r="R310" s="12">
        <f t="shared" si="72"/>
        <v>1.4363636363636363</v>
      </c>
      <c r="S310" s="12">
        <f>(H310*9)/E310</f>
        <v>5.115107913669065</v>
      </c>
    </row>
    <row r="311" ht="15">
      <c r="S311" s="12"/>
    </row>
    <row r="312" spans="1:19" ht="15.75">
      <c r="A312" s="9" t="s">
        <v>288</v>
      </c>
      <c r="C312" s="15" t="s">
        <v>289</v>
      </c>
      <c r="S312" s="12"/>
    </row>
    <row r="313" spans="1:19" ht="15">
      <c r="A313" s="11">
        <v>1989</v>
      </c>
      <c r="B313" s="11">
        <v>28</v>
      </c>
      <c r="C313" s="11">
        <v>3</v>
      </c>
      <c r="D313" s="11">
        <v>0</v>
      </c>
      <c r="E313" s="12">
        <v>178</v>
      </c>
      <c r="F313" s="11">
        <v>207</v>
      </c>
      <c r="G313" s="11">
        <v>89</v>
      </c>
      <c r="H313" s="11">
        <v>101</v>
      </c>
      <c r="I313" s="11">
        <v>100</v>
      </c>
      <c r="J313" s="11">
        <v>93</v>
      </c>
      <c r="K313" s="11">
        <v>16</v>
      </c>
      <c r="L313" s="11">
        <v>9</v>
      </c>
      <c r="M313" s="11">
        <v>11</v>
      </c>
      <c r="N313" s="13">
        <v>0.45</v>
      </c>
      <c r="O313" s="11">
        <v>0</v>
      </c>
      <c r="P313" s="14">
        <f>(J313*9)/E313</f>
        <v>4.702247191011236</v>
      </c>
      <c r="Q313" s="12">
        <f t="shared" si="71"/>
        <v>1.6629213483146068</v>
      </c>
      <c r="R313" s="12">
        <f t="shared" si="72"/>
        <v>1.1348314606741574</v>
      </c>
      <c r="S313" s="12">
        <f>(H313*9)/E313</f>
        <v>5.106741573033708</v>
      </c>
    </row>
    <row r="314" spans="1:19" ht="15">
      <c r="A314" s="11">
        <v>1990</v>
      </c>
      <c r="B314" s="11">
        <v>33</v>
      </c>
      <c r="C314" s="11">
        <v>3</v>
      </c>
      <c r="D314" s="11">
        <v>0</v>
      </c>
      <c r="E314" s="12">
        <v>219.67</v>
      </c>
      <c r="F314" s="11">
        <v>232</v>
      </c>
      <c r="G314" s="11">
        <v>113</v>
      </c>
      <c r="H314" s="11">
        <v>173</v>
      </c>
      <c r="I314" s="11">
        <v>122</v>
      </c>
      <c r="J314" s="11">
        <v>114</v>
      </c>
      <c r="K314" s="11">
        <v>15</v>
      </c>
      <c r="L314" s="11">
        <v>8</v>
      </c>
      <c r="M314" s="11">
        <v>16</v>
      </c>
      <c r="N314" s="13">
        <f>L314/(L314+M314)</f>
        <v>0.3333333333333333</v>
      </c>
      <c r="O314" s="11">
        <v>0</v>
      </c>
      <c r="P314" s="14">
        <f>(J314*9)/E314</f>
        <v>4.670642327127054</v>
      </c>
      <c r="Q314" s="12">
        <f t="shared" si="71"/>
        <v>1.5705376246187464</v>
      </c>
      <c r="R314" s="12">
        <f t="shared" si="72"/>
        <v>1.5309734513274336</v>
      </c>
      <c r="S314" s="12">
        <f>(H314*9)/E314</f>
        <v>7.087904584148951</v>
      </c>
    </row>
    <row r="315" spans="1:19" ht="15">
      <c r="A315" s="11">
        <v>1991</v>
      </c>
      <c r="B315" s="11">
        <v>35</v>
      </c>
      <c r="C315" s="11">
        <v>10</v>
      </c>
      <c r="D315" s="11">
        <v>2</v>
      </c>
      <c r="E315" s="12">
        <v>255.67</v>
      </c>
      <c r="F315" s="11">
        <v>255</v>
      </c>
      <c r="G315" s="11">
        <v>87</v>
      </c>
      <c r="H315" s="11">
        <v>199</v>
      </c>
      <c r="I315" s="11">
        <v>132</v>
      </c>
      <c r="J315" s="11">
        <v>124</v>
      </c>
      <c r="K315" s="11">
        <v>34</v>
      </c>
      <c r="L315" s="11">
        <v>10</v>
      </c>
      <c r="M315" s="11">
        <v>15</v>
      </c>
      <c r="N315" s="13">
        <f>L315/(L315+M315)</f>
        <v>0.4</v>
      </c>
      <c r="O315" s="11">
        <v>0</v>
      </c>
      <c r="P315" s="14">
        <f>(J315*9)/E315</f>
        <v>4.365001760081355</v>
      </c>
      <c r="Q315" s="12">
        <f t="shared" si="71"/>
        <v>1.3376618297023508</v>
      </c>
      <c r="R315" s="12">
        <f t="shared" si="72"/>
        <v>2.2873563218390807</v>
      </c>
      <c r="S315" s="12">
        <f>(H315*9)/E315</f>
        <v>7.005123792388626</v>
      </c>
    </row>
    <row r="316" spans="1:19" ht="15">
      <c r="A316" s="17">
        <v>1992</v>
      </c>
      <c r="B316" s="17">
        <v>31</v>
      </c>
      <c r="C316" s="17">
        <v>3</v>
      </c>
      <c r="D316" s="17">
        <v>0</v>
      </c>
      <c r="E316" s="6">
        <v>228</v>
      </c>
      <c r="F316" s="17">
        <v>245</v>
      </c>
      <c r="G316" s="17">
        <v>118</v>
      </c>
      <c r="H316" s="17">
        <v>176</v>
      </c>
      <c r="I316" s="17">
        <v>139</v>
      </c>
      <c r="J316" s="17">
        <v>130</v>
      </c>
      <c r="K316" s="17">
        <v>29</v>
      </c>
      <c r="L316" s="17">
        <v>12</v>
      </c>
      <c r="M316" s="17">
        <v>13</v>
      </c>
      <c r="N316" s="20">
        <f>L316/(L316+M316)</f>
        <v>0.48</v>
      </c>
      <c r="O316" s="17">
        <v>0</v>
      </c>
      <c r="P316" s="21">
        <f>(J316*9)/E316</f>
        <v>5.131578947368421</v>
      </c>
      <c r="Q316" s="6">
        <f t="shared" si="71"/>
        <v>1.5921052631578947</v>
      </c>
      <c r="R316" s="6">
        <f t="shared" si="72"/>
        <v>1.4915254237288136</v>
      </c>
      <c r="S316" s="6">
        <f>(H316*9)/E316</f>
        <v>6.947368421052632</v>
      </c>
    </row>
    <row r="317" spans="1:19" ht="15">
      <c r="A317" s="11" t="s">
        <v>194</v>
      </c>
      <c r="B317" s="11">
        <f aca="true" t="shared" si="75" ref="B317:M317">SUM(B313:B316)</f>
        <v>127</v>
      </c>
      <c r="C317" s="11">
        <f t="shared" si="75"/>
        <v>19</v>
      </c>
      <c r="D317" s="11">
        <f t="shared" si="75"/>
        <v>2</v>
      </c>
      <c r="E317" s="12">
        <f>SUM(E313:E316)-0.01</f>
        <v>881.3299999999999</v>
      </c>
      <c r="F317" s="11">
        <f t="shared" si="75"/>
        <v>939</v>
      </c>
      <c r="G317" s="11">
        <f t="shared" si="75"/>
        <v>407</v>
      </c>
      <c r="H317" s="11">
        <f t="shared" si="75"/>
        <v>649</v>
      </c>
      <c r="I317" s="11">
        <f t="shared" si="75"/>
        <v>493</v>
      </c>
      <c r="J317" s="11">
        <f t="shared" si="75"/>
        <v>461</v>
      </c>
      <c r="K317" s="11">
        <f t="shared" si="75"/>
        <v>94</v>
      </c>
      <c r="L317" s="11">
        <f t="shared" si="75"/>
        <v>39</v>
      </c>
      <c r="M317" s="11">
        <f t="shared" si="75"/>
        <v>55</v>
      </c>
      <c r="N317" s="13">
        <f>L317/(L317+M317)</f>
        <v>0.4148936170212766</v>
      </c>
      <c r="O317" s="11">
        <v>0</v>
      </c>
      <c r="P317" s="14">
        <f>(J317*9)/E317</f>
        <v>4.707657744545177</v>
      </c>
      <c r="Q317" s="12">
        <f t="shared" si="71"/>
        <v>1.5272372437112094</v>
      </c>
      <c r="R317" s="12">
        <f t="shared" si="72"/>
        <v>1.5945945945945945</v>
      </c>
      <c r="S317" s="12">
        <f>(H317*9)/E317</f>
        <v>6.627483462494186</v>
      </c>
    </row>
    <row r="318" ht="15">
      <c r="S318" s="12"/>
    </row>
    <row r="319" spans="1:19" ht="15.75">
      <c r="A319" s="9" t="s">
        <v>290</v>
      </c>
      <c r="C319" s="15" t="s">
        <v>291</v>
      </c>
      <c r="S319" s="12"/>
    </row>
    <row r="320" spans="1:19" ht="15">
      <c r="A320" s="11">
        <v>1993</v>
      </c>
      <c r="B320" s="11">
        <v>29</v>
      </c>
      <c r="C320" s="11">
        <v>4</v>
      </c>
      <c r="D320" s="11">
        <v>0</v>
      </c>
      <c r="E320" s="12">
        <v>197.33</v>
      </c>
      <c r="F320" s="11">
        <v>221</v>
      </c>
      <c r="G320" s="11">
        <v>44</v>
      </c>
      <c r="H320" s="11">
        <v>104</v>
      </c>
      <c r="I320" s="11">
        <v>103</v>
      </c>
      <c r="J320" s="11">
        <v>93</v>
      </c>
      <c r="K320" s="11">
        <v>24</v>
      </c>
      <c r="L320" s="11">
        <v>10</v>
      </c>
      <c r="M320" s="11">
        <v>10</v>
      </c>
      <c r="N320" s="13">
        <f>L320/(L320+M320)</f>
        <v>0.5</v>
      </c>
      <c r="O320" s="11">
        <v>0</v>
      </c>
      <c r="P320" s="14">
        <f>(J320*9)/E320</f>
        <v>4.241625703136877</v>
      </c>
      <c r="Q320" s="12">
        <f t="shared" si="71"/>
        <v>1.3429280900015201</v>
      </c>
      <c r="R320" s="12">
        <f t="shared" si="72"/>
        <v>2.3636363636363638</v>
      </c>
      <c r="S320" s="12">
        <f>(H320*9)/E320</f>
        <v>4.743323366948766</v>
      </c>
    </row>
    <row r="321" spans="1:19" ht="15">
      <c r="A321" s="11">
        <v>1994</v>
      </c>
      <c r="B321" s="11">
        <v>19</v>
      </c>
      <c r="C321" s="11">
        <v>0</v>
      </c>
      <c r="D321" s="11">
        <v>0</v>
      </c>
      <c r="E321" s="12">
        <v>112.33</v>
      </c>
      <c r="F321" s="11">
        <v>131</v>
      </c>
      <c r="G321" s="11">
        <v>33</v>
      </c>
      <c r="H321" s="11">
        <v>60</v>
      </c>
      <c r="I321" s="11">
        <v>70</v>
      </c>
      <c r="J321" s="11">
        <v>66</v>
      </c>
      <c r="K321" s="11">
        <v>13</v>
      </c>
      <c r="L321" s="11">
        <v>9</v>
      </c>
      <c r="M321" s="11">
        <v>6</v>
      </c>
      <c r="N321" s="13">
        <f>L321/(L321+M321)</f>
        <v>0.6</v>
      </c>
      <c r="O321" s="11">
        <v>0</v>
      </c>
      <c r="P321" s="14">
        <f>(J321*9)/E321</f>
        <v>5.287990741565031</v>
      </c>
      <c r="Q321" s="12">
        <f t="shared" si="71"/>
        <v>1.4599839757856317</v>
      </c>
      <c r="R321" s="12">
        <f t="shared" si="72"/>
        <v>1.8181818181818181</v>
      </c>
      <c r="S321" s="12">
        <f>(H321*9)/E321</f>
        <v>4.807264310513665</v>
      </c>
    </row>
    <row r="322" spans="1:19" ht="15">
      <c r="A322" s="17">
        <v>1995</v>
      </c>
      <c r="B322" s="17">
        <v>19</v>
      </c>
      <c r="C322" s="17">
        <v>0</v>
      </c>
      <c r="D322" s="17">
        <v>0</v>
      </c>
      <c r="E322" s="6">
        <v>96.33</v>
      </c>
      <c r="F322" s="17">
        <v>145</v>
      </c>
      <c r="G322" s="17">
        <v>45</v>
      </c>
      <c r="H322" s="17">
        <v>46</v>
      </c>
      <c r="I322" s="17">
        <v>74</v>
      </c>
      <c r="J322" s="17">
        <v>72</v>
      </c>
      <c r="K322" s="17">
        <v>17</v>
      </c>
      <c r="L322" s="17">
        <v>6</v>
      </c>
      <c r="M322" s="17">
        <v>4</v>
      </c>
      <c r="N322" s="20">
        <f>L322/(L322+M322)</f>
        <v>0.6</v>
      </c>
      <c r="O322" s="17">
        <v>0</v>
      </c>
      <c r="P322" s="21">
        <f>(J322*9)/E322</f>
        <v>6.726876362503893</v>
      </c>
      <c r="Q322" s="6">
        <f t="shared" si="71"/>
        <v>1.9723865877712032</v>
      </c>
      <c r="R322" s="6">
        <f t="shared" si="72"/>
        <v>1.0222222222222221</v>
      </c>
      <c r="S322" s="6">
        <f>(H322*9)/E322</f>
        <v>4.2977265649330425</v>
      </c>
    </row>
    <row r="323" spans="1:19" ht="15">
      <c r="A323" s="11" t="s">
        <v>194</v>
      </c>
      <c r="B323" s="11">
        <f aca="true" t="shared" si="76" ref="B323:M323">SUM(B320:B322)</f>
        <v>67</v>
      </c>
      <c r="C323" s="11">
        <f t="shared" si="76"/>
        <v>4</v>
      </c>
      <c r="D323" s="11">
        <f t="shared" si="76"/>
        <v>0</v>
      </c>
      <c r="E323" s="12">
        <f>SUM(E320:E322)+0.01</f>
        <v>406</v>
      </c>
      <c r="F323" s="11">
        <f t="shared" si="76"/>
        <v>497</v>
      </c>
      <c r="G323" s="11">
        <f t="shared" si="76"/>
        <v>122</v>
      </c>
      <c r="H323" s="11">
        <f t="shared" si="76"/>
        <v>210</v>
      </c>
      <c r="I323" s="11">
        <f t="shared" si="76"/>
        <v>247</v>
      </c>
      <c r="J323" s="11">
        <f t="shared" si="76"/>
        <v>231</v>
      </c>
      <c r="K323" s="11">
        <f t="shared" si="76"/>
        <v>54</v>
      </c>
      <c r="L323" s="11">
        <f t="shared" si="76"/>
        <v>25</v>
      </c>
      <c r="M323" s="11">
        <f t="shared" si="76"/>
        <v>20</v>
      </c>
      <c r="N323" s="13">
        <f>L323/(L323+M323)</f>
        <v>0.5555555555555556</v>
      </c>
      <c r="O323" s="11">
        <v>0</v>
      </c>
      <c r="P323" s="14">
        <f>(J323*9)/E323</f>
        <v>5.120689655172414</v>
      </c>
      <c r="Q323" s="12">
        <f t="shared" si="71"/>
        <v>1.5246305418719213</v>
      </c>
      <c r="R323" s="12">
        <f t="shared" si="72"/>
        <v>1.721311475409836</v>
      </c>
      <c r="S323" s="12">
        <f>(H323*9)/E323</f>
        <v>4.655172413793103</v>
      </c>
    </row>
    <row r="324" ht="15">
      <c r="S324" s="12"/>
    </row>
    <row r="325" spans="1:19" ht="15.75">
      <c r="A325" s="9" t="s">
        <v>292</v>
      </c>
      <c r="C325" s="15" t="s">
        <v>232</v>
      </c>
      <c r="S325" s="12"/>
    </row>
    <row r="326" spans="1:19" ht="15">
      <c r="A326" s="11">
        <v>1990</v>
      </c>
      <c r="B326" s="11">
        <v>50</v>
      </c>
      <c r="C326" s="11">
        <v>0</v>
      </c>
      <c r="D326" s="11">
        <v>0</v>
      </c>
      <c r="E326" s="12">
        <v>83</v>
      </c>
      <c r="F326" s="11">
        <v>80</v>
      </c>
      <c r="G326" s="11">
        <v>25</v>
      </c>
      <c r="H326" s="11">
        <v>41</v>
      </c>
      <c r="I326" s="11">
        <v>28</v>
      </c>
      <c r="J326" s="11">
        <v>22</v>
      </c>
      <c r="K326" s="11">
        <v>3</v>
      </c>
      <c r="L326" s="11">
        <v>4</v>
      </c>
      <c r="M326" s="11">
        <v>3</v>
      </c>
      <c r="N326" s="13">
        <f>L326/(L326+M326)</f>
        <v>0.5714285714285714</v>
      </c>
      <c r="O326" s="11">
        <v>1</v>
      </c>
      <c r="P326" s="14">
        <f>(J326*9)/E326</f>
        <v>2.3855421686746987</v>
      </c>
      <c r="Q326" s="12">
        <f>(G326+F326)/E326</f>
        <v>1.2650602409638554</v>
      </c>
      <c r="R326" s="12">
        <f>H326/G326</f>
        <v>1.64</v>
      </c>
      <c r="S326" s="12">
        <f>(H326*9)/E326</f>
        <v>4.445783132530121</v>
      </c>
    </row>
    <row r="327" spans="1:19" ht="15">
      <c r="A327" s="17">
        <v>1991</v>
      </c>
      <c r="B327" s="17">
        <v>53</v>
      </c>
      <c r="C327" s="17">
        <v>0</v>
      </c>
      <c r="D327" s="17">
        <v>0</v>
      </c>
      <c r="E327" s="6">
        <v>75.33</v>
      </c>
      <c r="F327" s="17">
        <v>68</v>
      </c>
      <c r="G327" s="17">
        <v>25</v>
      </c>
      <c r="H327" s="17">
        <v>27</v>
      </c>
      <c r="I327" s="17">
        <v>20</v>
      </c>
      <c r="J327" s="17">
        <v>17</v>
      </c>
      <c r="K327" s="17">
        <v>4</v>
      </c>
      <c r="L327" s="17">
        <v>3</v>
      </c>
      <c r="M327" s="17">
        <v>2</v>
      </c>
      <c r="N327" s="20">
        <f>L327/(L327+M327)</f>
        <v>0.6</v>
      </c>
      <c r="O327" s="17">
        <v>2</v>
      </c>
      <c r="P327" s="21">
        <f>(J327*9)/E327</f>
        <v>2.031063321385902</v>
      </c>
      <c r="Q327" s="6">
        <f>(G327+F327)/E327</f>
        <v>1.2345679012345678</v>
      </c>
      <c r="R327" s="6">
        <f>H327/G327</f>
        <v>1.08</v>
      </c>
      <c r="S327" s="6">
        <f>(H327*9)/E327</f>
        <v>3.2258064516129035</v>
      </c>
    </row>
    <row r="328" spans="1:19" ht="15">
      <c r="A328" s="11" t="s">
        <v>194</v>
      </c>
      <c r="B328" s="11">
        <f aca="true" t="shared" si="77" ref="B328:M328">SUM(B326:B327)</f>
        <v>103</v>
      </c>
      <c r="C328" s="11">
        <f t="shared" si="77"/>
        <v>0</v>
      </c>
      <c r="D328" s="11">
        <f t="shared" si="77"/>
        <v>0</v>
      </c>
      <c r="E328" s="12">
        <f t="shared" si="77"/>
        <v>158.32999999999998</v>
      </c>
      <c r="F328" s="11">
        <f t="shared" si="77"/>
        <v>148</v>
      </c>
      <c r="G328" s="11">
        <f t="shared" si="77"/>
        <v>50</v>
      </c>
      <c r="H328" s="11">
        <f t="shared" si="77"/>
        <v>68</v>
      </c>
      <c r="I328" s="11">
        <f t="shared" si="77"/>
        <v>48</v>
      </c>
      <c r="J328" s="11">
        <f t="shared" si="77"/>
        <v>39</v>
      </c>
      <c r="K328" s="11">
        <f t="shared" si="77"/>
        <v>7</v>
      </c>
      <c r="L328" s="11">
        <f t="shared" si="77"/>
        <v>7</v>
      </c>
      <c r="M328" s="11">
        <f t="shared" si="77"/>
        <v>5</v>
      </c>
      <c r="N328" s="13">
        <f>L328/(L328+M328)</f>
        <v>0.5833333333333334</v>
      </c>
      <c r="O328" s="11">
        <f>SUM(O326:O327)</f>
        <v>3</v>
      </c>
      <c r="P328" s="14">
        <f>(J328*9)/E328</f>
        <v>2.2168887766058236</v>
      </c>
      <c r="Q328" s="12">
        <f>(G328+F328)/E328</f>
        <v>1.2505526432135414</v>
      </c>
      <c r="R328" s="12">
        <f>H328/G328</f>
        <v>1.36</v>
      </c>
      <c r="S328" s="12">
        <f>(H328*9)/E328</f>
        <v>3.8653445335691283</v>
      </c>
    </row>
    <row r="329" ht="15">
      <c r="S329" s="12"/>
    </row>
    <row r="330" spans="1:19" ht="15.75">
      <c r="A330" s="9" t="s">
        <v>293</v>
      </c>
      <c r="C330" s="15" t="s">
        <v>294</v>
      </c>
      <c r="S330" s="12"/>
    </row>
    <row r="331" spans="1:19" ht="15">
      <c r="A331" s="11">
        <v>1993</v>
      </c>
      <c r="B331" s="11">
        <v>26</v>
      </c>
      <c r="C331" s="11">
        <v>0</v>
      </c>
      <c r="D331" s="11">
        <v>0</v>
      </c>
      <c r="E331" s="12">
        <v>21</v>
      </c>
      <c r="F331" s="11">
        <v>26</v>
      </c>
      <c r="G331" s="11">
        <v>11</v>
      </c>
      <c r="H331" s="11">
        <v>10</v>
      </c>
      <c r="I331" s="11">
        <v>12</v>
      </c>
      <c r="J331" s="11">
        <v>12</v>
      </c>
      <c r="K331" s="11">
        <v>0</v>
      </c>
      <c r="L331" s="11">
        <v>1</v>
      </c>
      <c r="M331" s="11">
        <v>1</v>
      </c>
      <c r="N331" s="13">
        <f>L331/(L331+M331)</f>
        <v>0.5</v>
      </c>
      <c r="O331" s="11">
        <v>0</v>
      </c>
      <c r="P331" s="14">
        <f>(J331*9)/E331</f>
        <v>5.142857142857143</v>
      </c>
      <c r="Q331" s="12">
        <f>(G331+F331)/E331</f>
        <v>1.7619047619047619</v>
      </c>
      <c r="R331" s="12">
        <f>H331/G331</f>
        <v>0.9090909090909091</v>
      </c>
      <c r="S331" s="12">
        <f>(H331*9)/E331</f>
        <v>4.285714285714286</v>
      </c>
    </row>
    <row r="332" spans="1:19" ht="15">
      <c r="A332" s="17">
        <v>1994</v>
      </c>
      <c r="B332" s="17">
        <v>37</v>
      </c>
      <c r="C332" s="17">
        <v>0</v>
      </c>
      <c r="D332" s="17">
        <v>0</v>
      </c>
      <c r="E332" s="6">
        <v>29</v>
      </c>
      <c r="F332" s="17">
        <v>18</v>
      </c>
      <c r="G332" s="17">
        <v>17</v>
      </c>
      <c r="H332" s="17">
        <v>11</v>
      </c>
      <c r="I332" s="17">
        <v>14</v>
      </c>
      <c r="J332" s="17">
        <v>12</v>
      </c>
      <c r="K332" s="17">
        <v>4</v>
      </c>
      <c r="L332" s="17">
        <v>3</v>
      </c>
      <c r="M332" s="17">
        <v>1</v>
      </c>
      <c r="N332" s="20">
        <f>L332/(L332+M332)</f>
        <v>0.75</v>
      </c>
      <c r="O332" s="17">
        <v>1</v>
      </c>
      <c r="P332" s="21">
        <f>(J332*9)/E332</f>
        <v>3.7241379310344827</v>
      </c>
      <c r="Q332" s="6">
        <f>(G332+F332)/E332</f>
        <v>1.206896551724138</v>
      </c>
      <c r="R332" s="6">
        <f>H332/G332</f>
        <v>0.6470588235294118</v>
      </c>
      <c r="S332" s="6">
        <f>(H332*9)/E332</f>
        <v>3.413793103448276</v>
      </c>
    </row>
    <row r="333" spans="1:19" ht="15">
      <c r="A333" s="11" t="s">
        <v>194</v>
      </c>
      <c r="B333" s="11">
        <f aca="true" t="shared" si="78" ref="B333:M333">SUM(B331:B332)</f>
        <v>63</v>
      </c>
      <c r="C333" s="11">
        <f t="shared" si="78"/>
        <v>0</v>
      </c>
      <c r="D333" s="11">
        <f t="shared" si="78"/>
        <v>0</v>
      </c>
      <c r="E333" s="12">
        <f t="shared" si="78"/>
        <v>50</v>
      </c>
      <c r="F333" s="11">
        <f t="shared" si="78"/>
        <v>44</v>
      </c>
      <c r="G333" s="11">
        <f t="shared" si="78"/>
        <v>28</v>
      </c>
      <c r="H333" s="11">
        <f t="shared" si="78"/>
        <v>21</v>
      </c>
      <c r="I333" s="11">
        <f t="shared" si="78"/>
        <v>26</v>
      </c>
      <c r="J333" s="11">
        <f t="shared" si="78"/>
        <v>24</v>
      </c>
      <c r="K333" s="11">
        <f t="shared" si="78"/>
        <v>4</v>
      </c>
      <c r="L333" s="11">
        <f t="shared" si="78"/>
        <v>4</v>
      </c>
      <c r="M333" s="11">
        <f t="shared" si="78"/>
        <v>2</v>
      </c>
      <c r="N333" s="13">
        <f>L333/(L333+M333)</f>
        <v>0.6666666666666666</v>
      </c>
      <c r="O333" s="11">
        <v>1</v>
      </c>
      <c r="P333" s="14">
        <f>(J333*9)/E333</f>
        <v>4.32</v>
      </c>
      <c r="Q333" s="12">
        <f>(G333+F333)/E333</f>
        <v>1.44</v>
      </c>
      <c r="R333" s="12">
        <f>H333/G333</f>
        <v>0.75</v>
      </c>
      <c r="S333" s="12">
        <f>(H333*9)/E333</f>
        <v>3.78</v>
      </c>
    </row>
    <row r="335" spans="1:3" ht="15.75">
      <c r="A335" s="9" t="s">
        <v>295</v>
      </c>
      <c r="C335" s="15" t="s">
        <v>296</v>
      </c>
    </row>
    <row r="336" spans="1:19" ht="15">
      <c r="A336" s="11">
        <v>2010</v>
      </c>
      <c r="B336" s="22">
        <v>3</v>
      </c>
      <c r="C336" s="22">
        <v>0</v>
      </c>
      <c r="D336" s="22">
        <v>0</v>
      </c>
      <c r="E336" s="12">
        <v>2</v>
      </c>
      <c r="F336" s="22">
        <v>0</v>
      </c>
      <c r="G336" s="22">
        <v>1</v>
      </c>
      <c r="H336" s="22">
        <v>0</v>
      </c>
      <c r="I336" s="22">
        <v>1</v>
      </c>
      <c r="J336" s="22">
        <v>1</v>
      </c>
      <c r="K336" s="22">
        <v>0</v>
      </c>
      <c r="L336" s="22">
        <v>0</v>
      </c>
      <c r="M336" s="22">
        <v>0</v>
      </c>
      <c r="N336" s="13">
        <v>0</v>
      </c>
      <c r="O336" s="22">
        <v>0</v>
      </c>
      <c r="P336" s="12">
        <f>(J336*9)/E336</f>
        <v>4.5</v>
      </c>
      <c r="Q336" s="12">
        <f>(G336+F336)/E336</f>
        <v>0.5</v>
      </c>
      <c r="R336" s="12">
        <f>H336/G336</f>
        <v>0</v>
      </c>
      <c r="S336" s="12">
        <f>(H336*9)/E336</f>
        <v>0</v>
      </c>
    </row>
    <row r="337" spans="1:19" ht="15">
      <c r="A337" s="24">
        <v>2011</v>
      </c>
      <c r="B337" s="24">
        <v>32</v>
      </c>
      <c r="C337" s="24">
        <v>0</v>
      </c>
      <c r="D337" s="24">
        <v>0</v>
      </c>
      <c r="E337" s="26">
        <v>28.67</v>
      </c>
      <c r="F337" s="24">
        <v>14</v>
      </c>
      <c r="G337" s="24">
        <v>13</v>
      </c>
      <c r="H337" s="24">
        <v>43</v>
      </c>
      <c r="I337" s="24">
        <v>3</v>
      </c>
      <c r="J337" s="24">
        <v>3</v>
      </c>
      <c r="K337" s="24">
        <v>0</v>
      </c>
      <c r="L337" s="24">
        <v>4</v>
      </c>
      <c r="M337" s="24">
        <v>1</v>
      </c>
      <c r="N337" s="23">
        <f>L337/(L337+M337)</f>
        <v>0.8</v>
      </c>
      <c r="O337" s="25">
        <v>1</v>
      </c>
      <c r="P337" s="26">
        <f>(J337*9)/E337</f>
        <v>0.9417509591907917</v>
      </c>
      <c r="Q337" s="12">
        <f>(G337+F337)/E337</f>
        <v>0.9417509591907917</v>
      </c>
      <c r="R337" s="26">
        <f>H337/G337</f>
        <v>3.3076923076923075</v>
      </c>
      <c r="S337" s="26">
        <f>(H337*9)/E337</f>
        <v>13.498430415068015</v>
      </c>
    </row>
    <row r="338" spans="1:19" ht="15">
      <c r="A338" s="24">
        <v>2012</v>
      </c>
      <c r="B338" s="25">
        <v>57</v>
      </c>
      <c r="C338" s="24">
        <v>0</v>
      </c>
      <c r="D338" s="24">
        <v>0</v>
      </c>
      <c r="E338" s="26">
        <v>60</v>
      </c>
      <c r="F338" s="24">
        <v>50</v>
      </c>
      <c r="G338" s="24">
        <v>27</v>
      </c>
      <c r="H338" s="24">
        <v>66</v>
      </c>
      <c r="I338" s="24">
        <v>24</v>
      </c>
      <c r="J338" s="24">
        <v>24</v>
      </c>
      <c r="K338" s="24">
        <v>4</v>
      </c>
      <c r="L338" s="24">
        <v>1</v>
      </c>
      <c r="M338" s="24">
        <v>2</v>
      </c>
      <c r="N338" s="23">
        <f>L338/(L338+M338)</f>
        <v>0.3333333333333333</v>
      </c>
      <c r="O338" s="25">
        <v>0</v>
      </c>
      <c r="P338" s="26">
        <f>(J338*9)/E338</f>
        <v>3.6</v>
      </c>
      <c r="Q338" s="26">
        <f>(G338+F338)/E338</f>
        <v>1.2833333333333334</v>
      </c>
      <c r="R338" s="26">
        <f>H338/G338</f>
        <v>2.4444444444444446</v>
      </c>
      <c r="S338" s="26">
        <f>(H338*9)/E338</f>
        <v>9.9</v>
      </c>
    </row>
    <row r="339" spans="1:19" ht="15">
      <c r="A339" s="17">
        <v>2013</v>
      </c>
      <c r="B339" s="17">
        <v>67</v>
      </c>
      <c r="C339" s="17">
        <v>0</v>
      </c>
      <c r="D339" s="17">
        <v>0</v>
      </c>
      <c r="E339" s="6">
        <v>66</v>
      </c>
      <c r="F339" s="17">
        <v>60</v>
      </c>
      <c r="G339" s="17">
        <v>50</v>
      </c>
      <c r="H339" s="17">
        <v>90</v>
      </c>
      <c r="I339" s="17">
        <v>48</v>
      </c>
      <c r="J339" s="17">
        <v>46</v>
      </c>
      <c r="K339" s="17">
        <v>6</v>
      </c>
      <c r="L339" s="17">
        <v>1</v>
      </c>
      <c r="M339" s="17">
        <v>11</v>
      </c>
      <c r="N339" s="20">
        <f>L339/(L339+M339)</f>
        <v>0.08333333333333333</v>
      </c>
      <c r="O339" s="17">
        <v>1</v>
      </c>
      <c r="P339" s="6">
        <f>(J339*9)/E339</f>
        <v>6.2727272727272725</v>
      </c>
      <c r="Q339" s="6">
        <f>(G339+F339)/E339</f>
        <v>1.6666666666666667</v>
      </c>
      <c r="R339" s="6">
        <f>H339/G339</f>
        <v>1.8</v>
      </c>
      <c r="S339" s="6">
        <f>(H339*9)/E339</f>
        <v>12.272727272727273</v>
      </c>
    </row>
    <row r="340" spans="1:19" ht="15">
      <c r="A340" s="11" t="s">
        <v>194</v>
      </c>
      <c r="B340" s="22">
        <f>SUM(B336:B339)</f>
        <v>159</v>
      </c>
      <c r="C340" s="22">
        <f aca="true" t="shared" si="79" ref="C340:M340">SUM(C336:C339)</f>
        <v>0</v>
      </c>
      <c r="D340" s="22">
        <f t="shared" si="79"/>
        <v>0</v>
      </c>
      <c r="E340" s="22">
        <f t="shared" si="79"/>
        <v>156.67000000000002</v>
      </c>
      <c r="F340" s="22">
        <f t="shared" si="79"/>
        <v>124</v>
      </c>
      <c r="G340" s="22">
        <f t="shared" si="79"/>
        <v>91</v>
      </c>
      <c r="H340" s="22">
        <f t="shared" si="79"/>
        <v>199</v>
      </c>
      <c r="I340" s="22">
        <f t="shared" si="79"/>
        <v>76</v>
      </c>
      <c r="J340" s="22">
        <f t="shared" si="79"/>
        <v>74</v>
      </c>
      <c r="K340" s="22">
        <f t="shared" si="79"/>
        <v>10</v>
      </c>
      <c r="L340" s="22">
        <f t="shared" si="79"/>
        <v>6</v>
      </c>
      <c r="M340" s="22">
        <f t="shared" si="79"/>
        <v>14</v>
      </c>
      <c r="N340" s="13">
        <f>L340/(L340+M340)</f>
        <v>0.3</v>
      </c>
      <c r="O340" s="22">
        <v>2</v>
      </c>
      <c r="P340" s="26">
        <f>(J340*9)/E340</f>
        <v>4.2509733835450305</v>
      </c>
      <c r="Q340" s="26">
        <f>(G340+F340)/E340</f>
        <v>1.372311227420693</v>
      </c>
      <c r="R340" s="26">
        <f>H340/G340</f>
        <v>2.1868131868131866</v>
      </c>
      <c r="S340" s="26">
        <f>(H340*9)/E340</f>
        <v>11.431671666560284</v>
      </c>
    </row>
    <row r="341" ht="15">
      <c r="S341" s="12"/>
    </row>
    <row r="342" spans="1:19" ht="15.75">
      <c r="A342" s="9" t="s">
        <v>297</v>
      </c>
      <c r="C342" s="15">
        <v>1980</v>
      </c>
      <c r="S342" s="12"/>
    </row>
    <row r="343" spans="1:19" ht="15">
      <c r="A343" s="11">
        <v>1980</v>
      </c>
      <c r="B343" s="11">
        <v>41</v>
      </c>
      <c r="C343" s="11">
        <v>13</v>
      </c>
      <c r="D343" s="11">
        <v>1</v>
      </c>
      <c r="E343" s="12">
        <v>277</v>
      </c>
      <c r="F343" s="11">
        <v>271</v>
      </c>
      <c r="G343" s="11">
        <v>68</v>
      </c>
      <c r="H343" s="11">
        <v>100</v>
      </c>
      <c r="I343" s="11">
        <v>148</v>
      </c>
      <c r="J343" s="11">
        <v>131</v>
      </c>
      <c r="K343" s="11">
        <v>30</v>
      </c>
      <c r="L343" s="11">
        <v>14</v>
      </c>
      <c r="M343" s="11">
        <v>16</v>
      </c>
      <c r="N343" s="13">
        <f>L343/(L343+M343)</f>
        <v>0.4666666666666667</v>
      </c>
      <c r="O343" s="11">
        <v>0</v>
      </c>
      <c r="P343" s="14">
        <f>(J343*9)/E343</f>
        <v>4.256317689530686</v>
      </c>
      <c r="Q343" s="12">
        <f>(G343+F343)/E343</f>
        <v>1.2238267148014441</v>
      </c>
      <c r="R343" s="12">
        <f>H343/G343</f>
        <v>1.4705882352941178</v>
      </c>
      <c r="S343" s="12">
        <f>(H343*9)/E343</f>
        <v>3.2490974729241877</v>
      </c>
    </row>
    <row r="344" ht="15">
      <c r="S344" s="12"/>
    </row>
    <row r="345" spans="1:19" ht="15.75">
      <c r="A345" s="9" t="s">
        <v>298</v>
      </c>
      <c r="C345" s="15" t="s">
        <v>299</v>
      </c>
      <c r="G345" s="16" t="s">
        <v>191</v>
      </c>
      <c r="S345" s="12"/>
    </row>
    <row r="346" spans="1:19" ht="15">
      <c r="A346" s="11">
        <v>1980</v>
      </c>
      <c r="B346" s="11">
        <v>1</v>
      </c>
      <c r="C346" s="11">
        <v>0</v>
      </c>
      <c r="D346" s="11">
        <v>0</v>
      </c>
      <c r="E346" s="12">
        <v>2.67</v>
      </c>
      <c r="F346" s="11">
        <v>3</v>
      </c>
      <c r="G346" s="11">
        <v>1</v>
      </c>
      <c r="H346" s="11">
        <v>3</v>
      </c>
      <c r="I346" s="11">
        <v>0</v>
      </c>
      <c r="J346" s="11">
        <v>0</v>
      </c>
      <c r="K346" s="11">
        <v>0</v>
      </c>
      <c r="L346" s="11">
        <v>1</v>
      </c>
      <c r="M346" s="11">
        <v>0</v>
      </c>
      <c r="N346" s="13">
        <f>L346/(L346+M346)</f>
        <v>1</v>
      </c>
      <c r="O346" s="11">
        <v>0</v>
      </c>
      <c r="P346" s="14">
        <f>(J346*9)/E346</f>
        <v>0</v>
      </c>
      <c r="Q346" s="12">
        <f>(G346+F346)/E346</f>
        <v>1.4981273408239701</v>
      </c>
      <c r="R346" s="12">
        <f>H346/G346</f>
        <v>3</v>
      </c>
      <c r="S346" s="12">
        <f>(H346*9)/E346</f>
        <v>10.112359550561798</v>
      </c>
    </row>
    <row r="347" spans="1:19" ht="15">
      <c r="A347" s="17">
        <v>1982</v>
      </c>
      <c r="B347" s="17">
        <v>23</v>
      </c>
      <c r="C347" s="17">
        <v>3</v>
      </c>
      <c r="D347" s="17">
        <v>0</v>
      </c>
      <c r="E347" s="6">
        <v>135.67</v>
      </c>
      <c r="F347" s="17">
        <v>160</v>
      </c>
      <c r="G347" s="17">
        <v>62</v>
      </c>
      <c r="H347" s="17">
        <v>63</v>
      </c>
      <c r="I347" s="17">
        <v>75</v>
      </c>
      <c r="J347" s="17">
        <v>73</v>
      </c>
      <c r="K347" s="17">
        <v>18</v>
      </c>
      <c r="L347" s="17">
        <v>11</v>
      </c>
      <c r="M347" s="17">
        <v>7</v>
      </c>
      <c r="N347" s="20">
        <f>L347/(L347+M347)</f>
        <v>0.6111111111111112</v>
      </c>
      <c r="O347" s="17">
        <v>0</v>
      </c>
      <c r="P347" s="21">
        <f>(J347*9)/E347</f>
        <v>4.84263285914351</v>
      </c>
      <c r="Q347" s="6">
        <f>(G347+F347)/E347</f>
        <v>1.6363234318567113</v>
      </c>
      <c r="R347" s="6">
        <f>H347/G347</f>
        <v>1.0161290322580645</v>
      </c>
      <c r="S347" s="6">
        <f>(H347*9)/E347</f>
        <v>4.179258494877276</v>
      </c>
    </row>
    <row r="348" spans="1:19" ht="15">
      <c r="A348" s="11" t="s">
        <v>194</v>
      </c>
      <c r="B348" s="11">
        <f aca="true" t="shared" si="80" ref="B348:M348">SUM(B346:B347)</f>
        <v>24</v>
      </c>
      <c r="C348" s="11">
        <f t="shared" si="80"/>
        <v>3</v>
      </c>
      <c r="D348" s="11">
        <f t="shared" si="80"/>
        <v>0</v>
      </c>
      <c r="E348" s="12">
        <f>SUM(E346:E347)-0.01</f>
        <v>138.32999999999998</v>
      </c>
      <c r="F348" s="11">
        <f t="shared" si="80"/>
        <v>163</v>
      </c>
      <c r="G348" s="11">
        <f t="shared" si="80"/>
        <v>63</v>
      </c>
      <c r="H348" s="11">
        <f t="shared" si="80"/>
        <v>66</v>
      </c>
      <c r="I348" s="11">
        <f t="shared" si="80"/>
        <v>75</v>
      </c>
      <c r="J348" s="11">
        <f t="shared" si="80"/>
        <v>73</v>
      </c>
      <c r="K348" s="11">
        <f t="shared" si="80"/>
        <v>18</v>
      </c>
      <c r="L348" s="11">
        <f>SUM(L346:L347)</f>
        <v>12</v>
      </c>
      <c r="M348" s="11">
        <f t="shared" si="80"/>
        <v>7</v>
      </c>
      <c r="N348" s="13">
        <f>L348/(L348+M348)</f>
        <v>0.631578947368421</v>
      </c>
      <c r="O348" s="11">
        <v>0</v>
      </c>
      <c r="P348" s="14">
        <f>(J348*9)/E348</f>
        <v>4.749512036434614</v>
      </c>
      <c r="Q348" s="12">
        <f>(G348+F348)/E348</f>
        <v>1.6337743078146463</v>
      </c>
      <c r="R348" s="12">
        <f>H348/G348</f>
        <v>1.0476190476190477</v>
      </c>
      <c r="S348" s="12">
        <f>(H348*9)/E348</f>
        <v>4.294079375406636</v>
      </c>
    </row>
    <row r="349" ht="15">
      <c r="S349" s="12"/>
    </row>
    <row r="350" spans="1:19" ht="15.75">
      <c r="A350" s="9" t="s">
        <v>300</v>
      </c>
      <c r="C350" s="15" t="s">
        <v>301</v>
      </c>
      <c r="S350" s="12"/>
    </row>
    <row r="351" spans="1:19" ht="15">
      <c r="A351" s="11">
        <v>2008</v>
      </c>
      <c r="B351" s="11">
        <v>19</v>
      </c>
      <c r="C351" s="11">
        <v>1</v>
      </c>
      <c r="D351" s="11">
        <v>1</v>
      </c>
      <c r="E351" s="12">
        <v>121.67</v>
      </c>
      <c r="F351" s="11">
        <v>107</v>
      </c>
      <c r="G351" s="11">
        <v>51</v>
      </c>
      <c r="H351" s="11">
        <v>125</v>
      </c>
      <c r="I351" s="11">
        <v>49</v>
      </c>
      <c r="J351" s="11">
        <v>46</v>
      </c>
      <c r="K351" s="11">
        <v>13</v>
      </c>
      <c r="L351" s="11">
        <v>11</v>
      </c>
      <c r="M351" s="11">
        <v>5</v>
      </c>
      <c r="N351" s="13">
        <f aca="true" t="shared" si="81" ref="N351:N357">L351/(L351+M351)</f>
        <v>0.6875</v>
      </c>
      <c r="O351" s="11">
        <v>0</v>
      </c>
      <c r="P351" s="12">
        <f aca="true" t="shared" si="82" ref="P351:P357">(J351*9)/E351</f>
        <v>3.402646502835539</v>
      </c>
      <c r="Q351" s="12">
        <f aca="true" t="shared" si="83" ref="Q351:Q357">(G351+F351)/E351</f>
        <v>1.2985945590531767</v>
      </c>
      <c r="R351" s="12">
        <f aca="true" t="shared" si="84" ref="R351:R357">H351/G351</f>
        <v>2.450980392156863</v>
      </c>
      <c r="S351" s="12">
        <f aca="true" t="shared" si="85" ref="S351:S357">(H351*9)/E351</f>
        <v>9.246322018574833</v>
      </c>
    </row>
    <row r="352" spans="1:19" ht="15">
      <c r="A352" s="24">
        <v>2009</v>
      </c>
      <c r="B352" s="24">
        <v>3</v>
      </c>
      <c r="C352" s="24">
        <v>0</v>
      </c>
      <c r="D352" s="24">
        <v>0</v>
      </c>
      <c r="E352" s="26">
        <v>19</v>
      </c>
      <c r="F352" s="24">
        <v>20</v>
      </c>
      <c r="G352" s="24">
        <v>7</v>
      </c>
      <c r="H352" s="24">
        <v>14</v>
      </c>
      <c r="I352" s="24">
        <v>4</v>
      </c>
      <c r="J352" s="24">
        <v>4</v>
      </c>
      <c r="K352" s="24">
        <v>0</v>
      </c>
      <c r="L352" s="24">
        <v>3</v>
      </c>
      <c r="M352" s="24">
        <v>0</v>
      </c>
      <c r="N352" s="23">
        <f t="shared" si="81"/>
        <v>1</v>
      </c>
      <c r="O352" s="24">
        <v>0</v>
      </c>
      <c r="P352" s="26">
        <f t="shared" si="82"/>
        <v>1.894736842105263</v>
      </c>
      <c r="Q352" s="26">
        <f t="shared" si="83"/>
        <v>1.4210526315789473</v>
      </c>
      <c r="R352" s="26">
        <f t="shared" si="84"/>
        <v>2</v>
      </c>
      <c r="S352" s="26">
        <f t="shared" si="85"/>
        <v>6.631578947368421</v>
      </c>
    </row>
    <row r="353" spans="1:19" ht="15">
      <c r="A353" s="24">
        <v>2010</v>
      </c>
      <c r="B353" s="25">
        <v>32</v>
      </c>
      <c r="C353" s="25">
        <v>1</v>
      </c>
      <c r="D353" s="25">
        <v>1</v>
      </c>
      <c r="E353" s="26">
        <v>203.33</v>
      </c>
      <c r="F353" s="25">
        <v>145</v>
      </c>
      <c r="G353" s="25">
        <v>98</v>
      </c>
      <c r="H353" s="25">
        <v>223</v>
      </c>
      <c r="I353" s="25">
        <v>93</v>
      </c>
      <c r="J353" s="25">
        <v>87</v>
      </c>
      <c r="K353" s="25">
        <v>23</v>
      </c>
      <c r="L353" s="25">
        <v>13</v>
      </c>
      <c r="M353" s="25">
        <v>10</v>
      </c>
      <c r="N353" s="23">
        <f t="shared" si="81"/>
        <v>0.5652173913043478</v>
      </c>
      <c r="O353" s="24">
        <v>0</v>
      </c>
      <c r="P353" s="26">
        <f t="shared" si="82"/>
        <v>3.850882801357399</v>
      </c>
      <c r="Q353" s="26">
        <f t="shared" si="83"/>
        <v>1.1951015590419514</v>
      </c>
      <c r="R353" s="26">
        <f t="shared" si="84"/>
        <v>2.2755102040816326</v>
      </c>
      <c r="S353" s="26">
        <f t="shared" si="85"/>
        <v>9.870653617272414</v>
      </c>
    </row>
    <row r="354" spans="1:19" ht="15">
      <c r="A354" s="24">
        <v>2011</v>
      </c>
      <c r="B354" s="24">
        <v>32</v>
      </c>
      <c r="C354" s="24">
        <v>0</v>
      </c>
      <c r="D354" s="24">
        <v>0</v>
      </c>
      <c r="E354" s="26">
        <v>203</v>
      </c>
      <c r="F354" s="24">
        <v>204</v>
      </c>
      <c r="G354" s="24">
        <v>105</v>
      </c>
      <c r="H354" s="24">
        <v>221</v>
      </c>
      <c r="I354" s="24">
        <v>113</v>
      </c>
      <c r="J354" s="24">
        <v>104</v>
      </c>
      <c r="K354" s="24">
        <v>16</v>
      </c>
      <c r="L354" s="24">
        <v>9</v>
      </c>
      <c r="M354" s="24">
        <v>15</v>
      </c>
      <c r="N354" s="23">
        <f t="shared" si="81"/>
        <v>0.375</v>
      </c>
      <c r="O354" s="24">
        <v>0</v>
      </c>
      <c r="P354" s="26">
        <f t="shared" si="82"/>
        <v>4.610837438423645</v>
      </c>
      <c r="Q354" s="26">
        <f t="shared" si="83"/>
        <v>1.522167487684729</v>
      </c>
      <c r="R354" s="26">
        <f t="shared" si="84"/>
        <v>2.104761904761905</v>
      </c>
      <c r="S354" s="26">
        <f t="shared" si="85"/>
        <v>9.798029556650246</v>
      </c>
    </row>
    <row r="355" spans="1:19" ht="15">
      <c r="A355" s="24">
        <v>2012</v>
      </c>
      <c r="B355" s="25">
        <v>31</v>
      </c>
      <c r="C355" s="24">
        <v>4</v>
      </c>
      <c r="D355" s="24">
        <v>2</v>
      </c>
      <c r="E355" s="26">
        <v>219</v>
      </c>
      <c r="F355" s="24">
        <v>192</v>
      </c>
      <c r="G355" s="24">
        <v>66</v>
      </c>
      <c r="H355" s="24">
        <v>212</v>
      </c>
      <c r="I355" s="24">
        <v>96</v>
      </c>
      <c r="J355" s="24">
        <v>91</v>
      </c>
      <c r="K355" s="24">
        <v>27</v>
      </c>
      <c r="L355" s="24">
        <v>13</v>
      </c>
      <c r="M355" s="24">
        <v>11</v>
      </c>
      <c r="N355" s="23">
        <f t="shared" si="81"/>
        <v>0.5416666666666666</v>
      </c>
      <c r="O355" s="24">
        <v>0</v>
      </c>
      <c r="P355" s="26">
        <f t="shared" si="82"/>
        <v>3.73972602739726</v>
      </c>
      <c r="Q355" s="26">
        <f t="shared" si="83"/>
        <v>1.178082191780822</v>
      </c>
      <c r="R355" s="26">
        <f t="shared" si="84"/>
        <v>3.212121212121212</v>
      </c>
      <c r="S355" s="26">
        <f t="shared" si="85"/>
        <v>8.712328767123287</v>
      </c>
    </row>
    <row r="356" spans="1:19" ht="15">
      <c r="A356" s="17">
        <v>2013</v>
      </c>
      <c r="B356" s="17">
        <v>33</v>
      </c>
      <c r="C356" s="17">
        <v>1</v>
      </c>
      <c r="D356" s="17">
        <v>1</v>
      </c>
      <c r="E356" s="6">
        <v>218</v>
      </c>
      <c r="F356" s="17">
        <v>233</v>
      </c>
      <c r="G356" s="17">
        <v>91</v>
      </c>
      <c r="H356" s="17">
        <v>223</v>
      </c>
      <c r="I356" s="17">
        <v>122</v>
      </c>
      <c r="J356" s="17">
        <v>117</v>
      </c>
      <c r="K356" s="17">
        <v>39</v>
      </c>
      <c r="L356" s="17">
        <v>14</v>
      </c>
      <c r="M356" s="17">
        <v>10</v>
      </c>
      <c r="N356" s="20">
        <f>L356/(L356+M356)</f>
        <v>0.5833333333333334</v>
      </c>
      <c r="O356" s="17">
        <v>0</v>
      </c>
      <c r="P356" s="6">
        <f t="shared" si="82"/>
        <v>4.830275229357798</v>
      </c>
      <c r="Q356" s="6">
        <f t="shared" si="83"/>
        <v>1.4862385321100917</v>
      </c>
      <c r="R356" s="6">
        <f t="shared" si="84"/>
        <v>2.4505494505494507</v>
      </c>
      <c r="S356" s="6">
        <f t="shared" si="85"/>
        <v>9.206422018348624</v>
      </c>
    </row>
    <row r="357" spans="1:19" ht="15">
      <c r="A357" s="11" t="s">
        <v>194</v>
      </c>
      <c r="B357" s="11">
        <f>SUM(B351:B356)</f>
        <v>150</v>
      </c>
      <c r="C357" s="11">
        <f aca="true" t="shared" si="86" ref="C357:M357">SUM(C351:C356)</f>
        <v>7</v>
      </c>
      <c r="D357" s="11">
        <f t="shared" si="86"/>
        <v>5</v>
      </c>
      <c r="E357" s="12">
        <f>SUM(E351:E356)</f>
        <v>984</v>
      </c>
      <c r="F357" s="11">
        <f t="shared" si="86"/>
        <v>901</v>
      </c>
      <c r="G357" s="11">
        <f t="shared" si="86"/>
        <v>418</v>
      </c>
      <c r="H357" s="11">
        <f t="shared" si="86"/>
        <v>1018</v>
      </c>
      <c r="I357" s="11">
        <f t="shared" si="86"/>
        <v>477</v>
      </c>
      <c r="J357" s="11">
        <f t="shared" si="86"/>
        <v>449</v>
      </c>
      <c r="K357" s="11">
        <f t="shared" si="86"/>
        <v>118</v>
      </c>
      <c r="L357" s="11">
        <f t="shared" si="86"/>
        <v>63</v>
      </c>
      <c r="M357" s="11">
        <f t="shared" si="86"/>
        <v>51</v>
      </c>
      <c r="N357" s="23">
        <f t="shared" si="81"/>
        <v>0.5526315789473685</v>
      </c>
      <c r="O357" s="24">
        <v>0</v>
      </c>
      <c r="P357" s="26">
        <f t="shared" si="82"/>
        <v>4.1067073170731705</v>
      </c>
      <c r="Q357" s="26">
        <f t="shared" si="83"/>
        <v>1.3404471544715446</v>
      </c>
      <c r="R357" s="26">
        <f t="shared" si="84"/>
        <v>2.4354066985645932</v>
      </c>
      <c r="S357" s="26">
        <f t="shared" si="85"/>
        <v>9.310975609756097</v>
      </c>
    </row>
    <row r="358" spans="1:16" ht="15">
      <c r="A358" s="11"/>
      <c r="B358" s="11"/>
      <c r="C358" s="11"/>
      <c r="D358" s="11"/>
      <c r="E358" s="12"/>
      <c r="F358" s="11"/>
      <c r="G358" s="11"/>
      <c r="H358" s="11"/>
      <c r="I358" s="11"/>
      <c r="J358" s="11"/>
      <c r="K358" s="11"/>
      <c r="L358" s="11"/>
      <c r="M358" s="11"/>
      <c r="N358" s="23"/>
      <c r="O358" s="24"/>
      <c r="P358" s="26"/>
    </row>
    <row r="359" spans="1:16" ht="15.75">
      <c r="A359" s="9" t="s">
        <v>302</v>
      </c>
      <c r="B359" s="11"/>
      <c r="C359" s="15">
        <v>2010</v>
      </c>
      <c r="D359" s="11"/>
      <c r="E359" s="12"/>
      <c r="F359" s="11"/>
      <c r="G359" s="11"/>
      <c r="H359" s="11"/>
      <c r="I359" s="11"/>
      <c r="J359" s="11"/>
      <c r="K359" s="11"/>
      <c r="L359" s="11"/>
      <c r="M359" s="11"/>
      <c r="N359" s="23"/>
      <c r="O359" s="24"/>
      <c r="P359" s="26"/>
    </row>
    <row r="360" spans="1:19" ht="15">
      <c r="A360" s="11">
        <v>2010</v>
      </c>
      <c r="B360" s="22">
        <v>16</v>
      </c>
      <c r="C360" s="22">
        <v>0</v>
      </c>
      <c r="D360" s="22">
        <v>0</v>
      </c>
      <c r="E360" s="12">
        <v>62</v>
      </c>
      <c r="F360" s="22">
        <v>58</v>
      </c>
      <c r="G360" s="22">
        <v>15</v>
      </c>
      <c r="H360" s="22">
        <v>47</v>
      </c>
      <c r="I360" s="22">
        <v>33</v>
      </c>
      <c r="J360" s="22">
        <v>30</v>
      </c>
      <c r="K360" s="22">
        <v>7</v>
      </c>
      <c r="L360" s="22">
        <v>5</v>
      </c>
      <c r="M360" s="22">
        <v>2</v>
      </c>
      <c r="N360" s="13">
        <f>L360/(L360+M360)</f>
        <v>0.7142857142857143</v>
      </c>
      <c r="O360" s="22">
        <v>0</v>
      </c>
      <c r="P360" s="12">
        <f>(J360*9)/E360</f>
        <v>4.354838709677419</v>
      </c>
      <c r="Q360" s="26">
        <f>(G360+F360)/E360</f>
        <v>1.1774193548387097</v>
      </c>
      <c r="R360" s="26">
        <f>H360/G360</f>
        <v>3.1333333333333333</v>
      </c>
      <c r="S360" s="26">
        <f>(H360*9)/E360</f>
        <v>6.82258064516129</v>
      </c>
    </row>
    <row r="361" spans="1:15" ht="15">
      <c r="A361" s="11"/>
      <c r="B361" s="22"/>
      <c r="C361" s="22"/>
      <c r="D361" s="22"/>
      <c r="E361" s="12"/>
      <c r="F361" s="22"/>
      <c r="G361" s="22"/>
      <c r="H361" s="22"/>
      <c r="I361" s="22"/>
      <c r="J361" s="22"/>
      <c r="K361" s="22"/>
      <c r="L361" s="22"/>
      <c r="M361" s="22"/>
      <c r="N361" s="13"/>
      <c r="O361" s="22"/>
    </row>
    <row r="362" spans="1:15" ht="15.75">
      <c r="A362" s="41" t="s">
        <v>47</v>
      </c>
      <c r="B362" s="22"/>
      <c r="C362" s="44">
        <v>2013</v>
      </c>
      <c r="D362" s="22"/>
      <c r="E362" s="12"/>
      <c r="F362" s="22"/>
      <c r="G362" s="22"/>
      <c r="H362" s="22"/>
      <c r="I362" s="22"/>
      <c r="J362" s="22"/>
      <c r="K362" s="22"/>
      <c r="L362" s="22"/>
      <c r="M362" s="22"/>
      <c r="N362" s="13"/>
      <c r="O362" s="22"/>
    </row>
    <row r="363" spans="1:19" ht="15">
      <c r="A363" s="11">
        <v>2013</v>
      </c>
      <c r="B363" s="11">
        <v>72</v>
      </c>
      <c r="C363" s="11">
        <v>0</v>
      </c>
      <c r="D363" s="11">
        <v>0</v>
      </c>
      <c r="E363" s="12">
        <v>76.33</v>
      </c>
      <c r="F363" s="11">
        <v>97</v>
      </c>
      <c r="G363" s="11">
        <v>31</v>
      </c>
      <c r="H363" s="11">
        <v>68</v>
      </c>
      <c r="I363" s="11">
        <v>49</v>
      </c>
      <c r="J363" s="11">
        <v>47</v>
      </c>
      <c r="K363" s="11">
        <v>5</v>
      </c>
      <c r="L363" s="11">
        <v>8</v>
      </c>
      <c r="M363" s="11">
        <v>4</v>
      </c>
      <c r="N363" s="13">
        <f>L363/(L363+M363)</f>
        <v>0.6666666666666666</v>
      </c>
      <c r="O363" s="11">
        <v>0</v>
      </c>
      <c r="P363" s="12">
        <f>(J363*9)/E363</f>
        <v>5.541726712956898</v>
      </c>
      <c r="Q363" s="26">
        <f>(G363+F363)/E363</f>
        <v>1.6769291235425128</v>
      </c>
      <c r="R363" s="26">
        <f>H363/G363</f>
        <v>2.193548387096774</v>
      </c>
      <c r="S363" s="26">
        <f>(H363*9)/E363</f>
        <v>8.017817371937639</v>
      </c>
    </row>
    <row r="364" spans="1:14" ht="15">
      <c r="A364" s="11"/>
      <c r="B364" s="22"/>
      <c r="C364" s="22"/>
      <c r="D364" s="22"/>
      <c r="E364" s="12"/>
      <c r="F364" s="22"/>
      <c r="G364" s="22"/>
      <c r="H364" s="22"/>
      <c r="I364" s="22"/>
      <c r="J364" s="22"/>
      <c r="K364" s="22"/>
      <c r="L364" s="22"/>
      <c r="M364" s="22"/>
      <c r="N364"/>
    </row>
    <row r="365" spans="1:14" ht="15.75">
      <c r="A365" s="39" t="s">
        <v>48</v>
      </c>
      <c r="B365" s="22"/>
      <c r="C365" s="45" t="s">
        <v>200</v>
      </c>
      <c r="D365" s="22"/>
      <c r="E365" s="12"/>
      <c r="F365" s="22"/>
      <c r="G365" s="22"/>
      <c r="H365" s="22"/>
      <c r="I365" s="22"/>
      <c r="J365" s="22"/>
      <c r="K365" s="22"/>
      <c r="L365" s="22"/>
      <c r="M365" s="22"/>
      <c r="N365"/>
    </row>
    <row r="366" spans="1:19" ht="15">
      <c r="A366" s="11">
        <v>2011</v>
      </c>
      <c r="B366" s="11">
        <v>5</v>
      </c>
      <c r="C366" s="11">
        <v>1</v>
      </c>
      <c r="D366" s="11">
        <v>0</v>
      </c>
      <c r="E366" s="12">
        <v>35.67</v>
      </c>
      <c r="F366" s="11">
        <v>28</v>
      </c>
      <c r="G366" s="11">
        <v>9</v>
      </c>
      <c r="H366" s="11">
        <v>20</v>
      </c>
      <c r="I366" s="11">
        <v>5</v>
      </c>
      <c r="J366" s="11">
        <v>5</v>
      </c>
      <c r="K366" s="11">
        <v>0</v>
      </c>
      <c r="L366" s="11">
        <v>3</v>
      </c>
      <c r="M366" s="11">
        <v>1</v>
      </c>
      <c r="N366" s="13">
        <f>L366/(L366+M366)</f>
        <v>0.75</v>
      </c>
      <c r="O366" s="22">
        <v>0</v>
      </c>
      <c r="P366" s="12">
        <f>(J366*9)/E366</f>
        <v>1.2615643397813288</v>
      </c>
      <c r="Q366" s="26">
        <f>(G366+F366)/E366</f>
        <v>1.0372862349313148</v>
      </c>
      <c r="R366" s="26">
        <f>H366/G366</f>
        <v>2.2222222222222223</v>
      </c>
      <c r="S366" s="26">
        <f>(H366*9)/E366</f>
        <v>5.046257359125315</v>
      </c>
    </row>
    <row r="367" spans="1:19" ht="15">
      <c r="A367" s="24">
        <v>2012</v>
      </c>
      <c r="B367" s="25">
        <v>25</v>
      </c>
      <c r="C367" s="24">
        <v>5</v>
      </c>
      <c r="D367" s="24">
        <v>1</v>
      </c>
      <c r="E367" s="26">
        <v>157.33</v>
      </c>
      <c r="F367" s="24">
        <v>147</v>
      </c>
      <c r="G367" s="24">
        <v>71</v>
      </c>
      <c r="H367" s="24">
        <v>100</v>
      </c>
      <c r="I367" s="24">
        <v>94</v>
      </c>
      <c r="J367" s="24">
        <v>86</v>
      </c>
      <c r="K367" s="24">
        <v>26</v>
      </c>
      <c r="L367" s="24">
        <v>10</v>
      </c>
      <c r="M367" s="24">
        <v>12</v>
      </c>
      <c r="N367" s="23">
        <f>L367/(L367+M367)</f>
        <v>0.45454545454545453</v>
      </c>
      <c r="O367" s="25">
        <v>0</v>
      </c>
      <c r="P367" s="26">
        <f>(J367*9)/E367</f>
        <v>4.919595754147333</v>
      </c>
      <c r="Q367" s="26">
        <f>(G367+F367)/E367</f>
        <v>1.3856225767495074</v>
      </c>
      <c r="R367" s="26">
        <f>H367/G367</f>
        <v>1.408450704225352</v>
      </c>
      <c r="S367" s="26">
        <f>(H367*9)/E367</f>
        <v>5.720460179241085</v>
      </c>
    </row>
    <row r="368" spans="1:19" ht="15">
      <c r="A368" s="17">
        <v>2013</v>
      </c>
      <c r="B368" s="17">
        <v>20</v>
      </c>
      <c r="C368" s="17">
        <v>1</v>
      </c>
      <c r="D368" s="17">
        <v>0</v>
      </c>
      <c r="E368" s="6">
        <v>117.33</v>
      </c>
      <c r="F368" s="17">
        <v>133</v>
      </c>
      <c r="G368" s="17">
        <v>41</v>
      </c>
      <c r="H368" s="17">
        <v>91</v>
      </c>
      <c r="I368" s="17">
        <v>71</v>
      </c>
      <c r="J368" s="17">
        <v>64</v>
      </c>
      <c r="K368" s="17">
        <v>24</v>
      </c>
      <c r="L368" s="17">
        <v>4</v>
      </c>
      <c r="M368" s="17">
        <v>7</v>
      </c>
      <c r="N368" s="20">
        <f>L368/(L368+M368)</f>
        <v>0.36363636363636365</v>
      </c>
      <c r="O368" s="17">
        <v>0</v>
      </c>
      <c r="P368" s="6">
        <f>(J368*9)/E368</f>
        <v>4.9092303758629505</v>
      </c>
      <c r="Q368" s="6">
        <f>(G368+F368)/E368</f>
        <v>1.482996676041933</v>
      </c>
      <c r="R368" s="6">
        <f>H368/G368</f>
        <v>2.2195121951219514</v>
      </c>
      <c r="S368" s="6">
        <f>(H368*9)/E368</f>
        <v>6.980311940680133</v>
      </c>
    </row>
    <row r="369" spans="1:19" ht="15">
      <c r="A369" s="11" t="s">
        <v>201</v>
      </c>
      <c r="B369" s="11">
        <f>SUM(B366:B368)</f>
        <v>50</v>
      </c>
      <c r="C369" s="11">
        <f aca="true" t="shared" si="87" ref="C369:M369">SUM(C366:C368)</f>
        <v>7</v>
      </c>
      <c r="D369" s="11">
        <f t="shared" si="87"/>
        <v>1</v>
      </c>
      <c r="E369" s="11">
        <f t="shared" si="87"/>
        <v>310.33</v>
      </c>
      <c r="F369" s="11">
        <f t="shared" si="87"/>
        <v>308</v>
      </c>
      <c r="G369" s="11">
        <f t="shared" si="87"/>
        <v>121</v>
      </c>
      <c r="H369" s="11">
        <f t="shared" si="87"/>
        <v>211</v>
      </c>
      <c r="I369" s="11">
        <f t="shared" si="87"/>
        <v>170</v>
      </c>
      <c r="J369" s="11">
        <f t="shared" si="87"/>
        <v>155</v>
      </c>
      <c r="K369" s="11">
        <f t="shared" si="87"/>
        <v>50</v>
      </c>
      <c r="L369" s="11">
        <f t="shared" si="87"/>
        <v>17</v>
      </c>
      <c r="M369" s="11">
        <f t="shared" si="87"/>
        <v>20</v>
      </c>
      <c r="N369" s="13">
        <f>L369/(L369+M369)</f>
        <v>0.4594594594594595</v>
      </c>
      <c r="O369" s="22">
        <v>0</v>
      </c>
      <c r="P369" s="26">
        <f>(J369*9)/E369</f>
        <v>4.49521477137241</v>
      </c>
      <c r="Q369" s="26">
        <f>(G369+F369)/E369</f>
        <v>1.3823993813037734</v>
      </c>
      <c r="R369" s="26">
        <f>H369/G369</f>
        <v>1.743801652892562</v>
      </c>
      <c r="S369" s="26">
        <f>(H369*9)/E369</f>
        <v>6.119292366190829</v>
      </c>
    </row>
    <row r="370" spans="1:19" ht="15">
      <c r="A370" s="11"/>
      <c r="B370" s="22"/>
      <c r="C370" s="22"/>
      <c r="D370" s="22"/>
      <c r="E370" s="12"/>
      <c r="F370" s="22"/>
      <c r="G370" s="22"/>
      <c r="H370" s="22"/>
      <c r="I370" s="22"/>
      <c r="J370" s="22"/>
      <c r="K370" s="22"/>
      <c r="L370" s="22"/>
      <c r="M370" s="22"/>
      <c r="N370" s="13"/>
      <c r="O370" s="22"/>
      <c r="P370" s="12"/>
      <c r="Q370" s="26"/>
      <c r="R370" s="26"/>
      <c r="S370" s="26"/>
    </row>
    <row r="371" spans="1:19" ht="15.75">
      <c r="A371" s="9" t="s">
        <v>49</v>
      </c>
      <c r="C371" s="15" t="s">
        <v>256</v>
      </c>
      <c r="G371" s="16" t="s">
        <v>191</v>
      </c>
      <c r="S371" s="12"/>
    </row>
    <row r="372" spans="1:19" ht="15">
      <c r="A372" s="11">
        <v>1980</v>
      </c>
      <c r="B372" s="11">
        <v>9</v>
      </c>
      <c r="C372" s="11">
        <v>0</v>
      </c>
      <c r="D372" s="11">
        <v>0</v>
      </c>
      <c r="E372" s="12">
        <v>51.67</v>
      </c>
      <c r="F372" s="11">
        <v>68</v>
      </c>
      <c r="G372" s="11">
        <v>25</v>
      </c>
      <c r="H372" s="11">
        <v>21</v>
      </c>
      <c r="I372" s="11">
        <v>41</v>
      </c>
      <c r="J372" s="11">
        <v>31</v>
      </c>
      <c r="K372" s="11">
        <v>5</v>
      </c>
      <c r="L372" s="11">
        <v>0</v>
      </c>
      <c r="M372" s="11">
        <v>2</v>
      </c>
      <c r="N372" s="13">
        <f>L372/(L372+M372)</f>
        <v>0</v>
      </c>
      <c r="O372" s="11">
        <v>0</v>
      </c>
      <c r="P372" s="14">
        <f>(J372*9)/E372</f>
        <v>5.399651635378363</v>
      </c>
      <c r="Q372" s="12">
        <f>(G372+F372)/E372</f>
        <v>1.7998838784594542</v>
      </c>
      <c r="R372" s="12">
        <f>H372/G372</f>
        <v>0.84</v>
      </c>
      <c r="S372" s="12">
        <f>(H372*9)/E372</f>
        <v>3.657828527191794</v>
      </c>
    </row>
    <row r="373" spans="1:15" ht="15">
      <c r="A373" s="11"/>
      <c r="B373" s="11"/>
      <c r="C373" s="11"/>
      <c r="D373" s="11"/>
      <c r="E373" s="12"/>
      <c r="F373" s="11"/>
      <c r="G373" s="11"/>
      <c r="H373" s="11"/>
      <c r="I373" s="11"/>
      <c r="J373" s="11"/>
      <c r="K373" s="11"/>
      <c r="L373" s="11"/>
      <c r="M373" s="11"/>
      <c r="N373" s="13"/>
      <c r="O373" s="11"/>
    </row>
    <row r="374" spans="1:14" ht="15.75">
      <c r="A374" s="41" t="s">
        <v>50</v>
      </c>
      <c r="C374" s="40">
        <v>2013</v>
      </c>
      <c r="E374"/>
      <c r="N374"/>
    </row>
    <row r="375" spans="1:19" ht="15">
      <c r="A375" s="11">
        <v>2013</v>
      </c>
      <c r="B375" s="11">
        <v>20</v>
      </c>
      <c r="C375" s="11">
        <v>0</v>
      </c>
      <c r="D375" s="11">
        <v>0</v>
      </c>
      <c r="E375" s="12">
        <v>104</v>
      </c>
      <c r="F375" s="11">
        <v>121</v>
      </c>
      <c r="G375" s="11">
        <v>31</v>
      </c>
      <c r="H375" s="11">
        <v>88</v>
      </c>
      <c r="I375" s="11">
        <v>72</v>
      </c>
      <c r="J375" s="11">
        <v>67</v>
      </c>
      <c r="K375" s="11">
        <v>17</v>
      </c>
      <c r="L375" s="11">
        <v>6</v>
      </c>
      <c r="M375" s="11">
        <v>8</v>
      </c>
      <c r="N375" s="13">
        <f>L375/(L375+M375)</f>
        <v>0.42857142857142855</v>
      </c>
      <c r="O375" s="11">
        <v>0</v>
      </c>
      <c r="P375" s="14">
        <f>(J375*9)/E375</f>
        <v>5.798076923076923</v>
      </c>
      <c r="Q375" s="12">
        <f>(G375+F375)/E375</f>
        <v>1.4615384615384615</v>
      </c>
      <c r="R375" s="12">
        <f>H375/G375</f>
        <v>2.838709677419355</v>
      </c>
      <c r="S375" s="12">
        <f>(H375*9)/E375</f>
        <v>7.615384615384615</v>
      </c>
    </row>
    <row r="376" ht="15">
      <c r="S376" s="12"/>
    </row>
    <row r="377" spans="1:19" ht="15.75">
      <c r="A377" s="9" t="s">
        <v>51</v>
      </c>
      <c r="C377" s="15" t="s">
        <v>52</v>
      </c>
      <c r="S377" s="12"/>
    </row>
    <row r="378" spans="1:19" ht="15">
      <c r="A378" s="11">
        <v>2006</v>
      </c>
      <c r="B378" s="11">
        <v>60</v>
      </c>
      <c r="C378" s="11">
        <v>0</v>
      </c>
      <c r="D378" s="11">
        <v>0</v>
      </c>
      <c r="E378" s="12">
        <v>71.67</v>
      </c>
      <c r="F378" s="11">
        <v>76</v>
      </c>
      <c r="G378" s="11">
        <v>21</v>
      </c>
      <c r="H378" s="11">
        <v>41</v>
      </c>
      <c r="I378" s="11">
        <v>35</v>
      </c>
      <c r="J378" s="11">
        <v>35</v>
      </c>
      <c r="K378" s="11">
        <v>8</v>
      </c>
      <c r="L378" s="11">
        <v>5</v>
      </c>
      <c r="M378" s="11">
        <v>1</v>
      </c>
      <c r="N378" s="13">
        <f>L378/(L378+M378)</f>
        <v>0.8333333333333334</v>
      </c>
      <c r="O378" s="11">
        <v>1</v>
      </c>
      <c r="P378" s="12">
        <f>(J378*9)/E378</f>
        <v>4.395144411887819</v>
      </c>
      <c r="Q378" s="12">
        <f>(G378+F378)/E378</f>
        <v>1.353425422073392</v>
      </c>
      <c r="R378" s="12">
        <f>H378/G378</f>
        <v>1.9523809523809523</v>
      </c>
      <c r="S378" s="12">
        <f>(H378*9)/E378</f>
        <v>5.148597739640016</v>
      </c>
    </row>
    <row r="379" spans="1:19" ht="15">
      <c r="A379" s="11">
        <v>2007</v>
      </c>
      <c r="B379" s="11">
        <v>18</v>
      </c>
      <c r="C379" s="11">
        <v>0</v>
      </c>
      <c r="D379" s="11">
        <v>0</v>
      </c>
      <c r="E379" s="12">
        <v>24.33</v>
      </c>
      <c r="F379" s="11">
        <v>33</v>
      </c>
      <c r="G379" s="11">
        <v>13</v>
      </c>
      <c r="H379" s="11">
        <v>15</v>
      </c>
      <c r="I379" s="11">
        <v>23</v>
      </c>
      <c r="J379" s="11">
        <v>20</v>
      </c>
      <c r="K379" s="11">
        <v>2</v>
      </c>
      <c r="L379" s="11">
        <v>0</v>
      </c>
      <c r="M379" s="11">
        <v>3</v>
      </c>
      <c r="N379" s="13">
        <f>L379/(L379+M379)</f>
        <v>0</v>
      </c>
      <c r="O379" s="11">
        <v>2</v>
      </c>
      <c r="P379" s="12">
        <f>(J379*9)/E379</f>
        <v>7.398273736128237</v>
      </c>
      <c r="Q379" s="12">
        <f>(G379+F379)/E379</f>
        <v>1.8906699547883272</v>
      </c>
      <c r="R379" s="12">
        <f>H379/G379</f>
        <v>1.1538461538461537</v>
      </c>
      <c r="S379" s="12">
        <f>(H379*9)/E379</f>
        <v>5.548705302096178</v>
      </c>
    </row>
    <row r="380" spans="1:19" ht="15">
      <c r="A380" s="17">
        <v>2008</v>
      </c>
      <c r="B380" s="19">
        <v>78</v>
      </c>
      <c r="C380" s="17">
        <v>0</v>
      </c>
      <c r="D380" s="17">
        <v>0</v>
      </c>
      <c r="E380" s="6">
        <v>74</v>
      </c>
      <c r="F380" s="17">
        <v>62</v>
      </c>
      <c r="G380" s="17">
        <v>24</v>
      </c>
      <c r="H380" s="17">
        <v>70</v>
      </c>
      <c r="I380" s="17">
        <v>38</v>
      </c>
      <c r="J380" s="17">
        <v>38</v>
      </c>
      <c r="K380" s="17">
        <v>11</v>
      </c>
      <c r="L380" s="17">
        <v>4</v>
      </c>
      <c r="M380" s="17">
        <v>7</v>
      </c>
      <c r="N380" s="20">
        <f>L380/(L380+M380)</f>
        <v>0.36363636363636365</v>
      </c>
      <c r="O380" s="17">
        <v>0</v>
      </c>
      <c r="P380" s="6">
        <f>(J380*9)/E380</f>
        <v>4.621621621621622</v>
      </c>
      <c r="Q380" s="6">
        <f>(G380+F380)/E380</f>
        <v>1.162162162162162</v>
      </c>
      <c r="R380" s="6">
        <f>H380/G380</f>
        <v>2.9166666666666665</v>
      </c>
      <c r="S380" s="6">
        <f>(H380*9)/E380</f>
        <v>8.513513513513514</v>
      </c>
    </row>
    <row r="381" spans="1:19" ht="15">
      <c r="A381" s="11" t="s">
        <v>194</v>
      </c>
      <c r="B381" s="11">
        <f aca="true" t="shared" si="88" ref="B381:M381">SUM(B378:B380)</f>
        <v>156</v>
      </c>
      <c r="C381" s="11">
        <f t="shared" si="88"/>
        <v>0</v>
      </c>
      <c r="D381" s="11">
        <f t="shared" si="88"/>
        <v>0</v>
      </c>
      <c r="E381" s="12">
        <f t="shared" si="88"/>
        <v>170</v>
      </c>
      <c r="F381" s="11">
        <f t="shared" si="88"/>
        <v>171</v>
      </c>
      <c r="G381" s="11">
        <f t="shared" si="88"/>
        <v>58</v>
      </c>
      <c r="H381" s="11">
        <f t="shared" si="88"/>
        <v>126</v>
      </c>
      <c r="I381" s="11">
        <f t="shared" si="88"/>
        <v>96</v>
      </c>
      <c r="J381" s="11">
        <f t="shared" si="88"/>
        <v>93</v>
      </c>
      <c r="K381" s="11">
        <f t="shared" si="88"/>
        <v>21</v>
      </c>
      <c r="L381" s="11">
        <f t="shared" si="88"/>
        <v>9</v>
      </c>
      <c r="M381" s="11">
        <f t="shared" si="88"/>
        <v>11</v>
      </c>
      <c r="N381" s="13">
        <f>L381/(L381+M381)</f>
        <v>0.45</v>
      </c>
      <c r="O381" s="11">
        <f>SUM(O378:O380)</f>
        <v>3</v>
      </c>
      <c r="P381" s="12">
        <f>(J381*9)/E381</f>
        <v>4.923529411764706</v>
      </c>
      <c r="Q381" s="12">
        <f>(G381+F381)/E381</f>
        <v>1.3470588235294119</v>
      </c>
      <c r="R381" s="12">
        <f>H381/G381</f>
        <v>2.1724137931034484</v>
      </c>
      <c r="S381" s="12">
        <f>(H381*9)/E381</f>
        <v>6.670588235294118</v>
      </c>
    </row>
    <row r="382" ht="15">
      <c r="S382" s="12"/>
    </row>
    <row r="383" spans="1:19" ht="15.75">
      <c r="A383" s="9" t="s">
        <v>53</v>
      </c>
      <c r="C383" s="15">
        <v>1992</v>
      </c>
      <c r="S383" s="12"/>
    </row>
    <row r="384" spans="1:19" ht="15">
      <c r="A384" s="11">
        <v>1992</v>
      </c>
      <c r="B384" s="11">
        <v>33</v>
      </c>
      <c r="C384" s="11">
        <v>4</v>
      </c>
      <c r="D384" s="11">
        <v>0</v>
      </c>
      <c r="E384" s="12">
        <v>221.67</v>
      </c>
      <c r="F384" s="11">
        <v>275</v>
      </c>
      <c r="G384" s="11">
        <v>57</v>
      </c>
      <c r="H384" s="11">
        <v>94</v>
      </c>
      <c r="I384" s="11">
        <v>130</v>
      </c>
      <c r="J384" s="11">
        <v>116</v>
      </c>
      <c r="K384" s="11">
        <v>21</v>
      </c>
      <c r="L384" s="11">
        <v>11</v>
      </c>
      <c r="M384" s="11">
        <v>15</v>
      </c>
      <c r="N384" s="13">
        <f>L384/(L384+M384)</f>
        <v>0.4230769230769231</v>
      </c>
      <c r="O384" s="11">
        <v>0</v>
      </c>
      <c r="P384" s="14">
        <f>(J384*9)/E384</f>
        <v>4.709703613479497</v>
      </c>
      <c r="Q384" s="12">
        <f aca="true" t="shared" si="89" ref="Q384:Q418">(G384+F384)/E384</f>
        <v>1.4977218387693418</v>
      </c>
      <c r="R384" s="12">
        <f aca="true" t="shared" si="90" ref="R384:R418">H384/G384</f>
        <v>1.6491228070175439</v>
      </c>
      <c r="S384" s="12">
        <f>(H384*9)/E384</f>
        <v>3.8164839626471783</v>
      </c>
    </row>
    <row r="385" ht="15">
      <c r="S385" s="12"/>
    </row>
    <row r="386" spans="1:19" ht="15.75">
      <c r="A386" s="9" t="s">
        <v>54</v>
      </c>
      <c r="C386" s="15" t="s">
        <v>55</v>
      </c>
      <c r="S386" s="12"/>
    </row>
    <row r="387" spans="1:19" ht="15">
      <c r="A387" s="11">
        <v>1992</v>
      </c>
      <c r="B387" s="11">
        <v>22</v>
      </c>
      <c r="C387" s="11">
        <v>0</v>
      </c>
      <c r="D387" s="11">
        <v>0</v>
      </c>
      <c r="E387" s="12">
        <v>127</v>
      </c>
      <c r="F387" s="11">
        <v>92</v>
      </c>
      <c r="G387" s="11">
        <v>72</v>
      </c>
      <c r="H387" s="11">
        <v>106</v>
      </c>
      <c r="I387" s="11">
        <v>53</v>
      </c>
      <c r="J387" s="11">
        <v>44</v>
      </c>
      <c r="K387" s="11">
        <v>12</v>
      </c>
      <c r="L387" s="11">
        <v>7</v>
      </c>
      <c r="M387" s="11">
        <v>6</v>
      </c>
      <c r="N387" s="13">
        <f>L387/(L387+M387)</f>
        <v>0.5384615384615384</v>
      </c>
      <c r="O387" s="11">
        <v>0</v>
      </c>
      <c r="P387" s="14">
        <f>(J387*9)/E387</f>
        <v>3.1181102362204722</v>
      </c>
      <c r="Q387" s="12">
        <f t="shared" si="89"/>
        <v>1.2913385826771653</v>
      </c>
      <c r="R387" s="12">
        <f t="shared" si="90"/>
        <v>1.4722222222222223</v>
      </c>
      <c r="S387" s="12">
        <f>(H387*9)/E387</f>
        <v>7.511811023622047</v>
      </c>
    </row>
    <row r="388" spans="1:19" ht="15">
      <c r="A388" s="11">
        <v>1993</v>
      </c>
      <c r="B388" s="11">
        <v>31</v>
      </c>
      <c r="C388" s="11">
        <v>4</v>
      </c>
      <c r="D388" s="11">
        <v>1</v>
      </c>
      <c r="E388" s="12">
        <v>201.33</v>
      </c>
      <c r="F388" s="11">
        <v>164</v>
      </c>
      <c r="G388" s="11">
        <v>90</v>
      </c>
      <c r="H388" s="11">
        <v>181</v>
      </c>
      <c r="I388" s="11">
        <v>82</v>
      </c>
      <c r="J388" s="11">
        <v>81</v>
      </c>
      <c r="K388" s="11">
        <v>20</v>
      </c>
      <c r="L388" s="11">
        <v>12</v>
      </c>
      <c r="M388" s="11">
        <v>9</v>
      </c>
      <c r="N388" s="13">
        <f>L388/(L388+M388)</f>
        <v>0.5714285714285714</v>
      </c>
      <c r="O388" s="11">
        <v>0</v>
      </c>
      <c r="P388" s="14">
        <f>(J388*9)/E388</f>
        <v>3.620920876173446</v>
      </c>
      <c r="Q388" s="12">
        <f t="shared" si="89"/>
        <v>1.2616102915611185</v>
      </c>
      <c r="R388" s="12">
        <f t="shared" si="90"/>
        <v>2.011111111111111</v>
      </c>
      <c r="S388" s="12">
        <f>(H388*9)/E388</f>
        <v>8.09119356280733</v>
      </c>
    </row>
    <row r="389" spans="1:19" ht="15">
      <c r="A389" s="17">
        <v>1994</v>
      </c>
      <c r="B389" s="17">
        <v>29</v>
      </c>
      <c r="C389" s="17">
        <v>5</v>
      </c>
      <c r="D389" s="17">
        <v>0</v>
      </c>
      <c r="E389" s="6">
        <v>186.67</v>
      </c>
      <c r="F389" s="17">
        <v>165</v>
      </c>
      <c r="G389" s="17">
        <v>98</v>
      </c>
      <c r="H389" s="17">
        <v>156</v>
      </c>
      <c r="I389" s="17">
        <v>99</v>
      </c>
      <c r="J389" s="17">
        <v>86</v>
      </c>
      <c r="K389" s="17">
        <v>21</v>
      </c>
      <c r="L389" s="17">
        <v>11</v>
      </c>
      <c r="M389" s="17">
        <v>10</v>
      </c>
      <c r="N389" s="20">
        <f>L389/(L389+M389)</f>
        <v>0.5238095238095238</v>
      </c>
      <c r="O389" s="17">
        <v>0</v>
      </c>
      <c r="P389" s="21">
        <f>(J389*9)/E389</f>
        <v>4.146354529383404</v>
      </c>
      <c r="Q389" s="6">
        <f t="shared" si="89"/>
        <v>1.4089034124390636</v>
      </c>
      <c r="R389" s="6">
        <f t="shared" si="90"/>
        <v>1.5918367346938775</v>
      </c>
      <c r="S389" s="6">
        <f>(H389*9)/E389</f>
        <v>7.521294262602454</v>
      </c>
    </row>
    <row r="390" spans="1:19" ht="15">
      <c r="A390" s="11" t="s">
        <v>194</v>
      </c>
      <c r="B390" s="11">
        <f aca="true" t="shared" si="91" ref="B390:M390">SUM(B387:B389)</f>
        <v>82</v>
      </c>
      <c r="C390" s="11">
        <f t="shared" si="91"/>
        <v>9</v>
      </c>
      <c r="D390" s="11">
        <f t="shared" si="91"/>
        <v>1</v>
      </c>
      <c r="E390" s="12">
        <f t="shared" si="91"/>
        <v>515</v>
      </c>
      <c r="F390" s="11">
        <f t="shared" si="91"/>
        <v>421</v>
      </c>
      <c r="G390" s="11">
        <f t="shared" si="91"/>
        <v>260</v>
      </c>
      <c r="H390" s="11">
        <f t="shared" si="91"/>
        <v>443</v>
      </c>
      <c r="I390" s="11">
        <f t="shared" si="91"/>
        <v>234</v>
      </c>
      <c r="J390" s="11">
        <f t="shared" si="91"/>
        <v>211</v>
      </c>
      <c r="K390" s="11">
        <f t="shared" si="91"/>
        <v>53</v>
      </c>
      <c r="L390" s="11">
        <f t="shared" si="91"/>
        <v>30</v>
      </c>
      <c r="M390" s="11">
        <f t="shared" si="91"/>
        <v>25</v>
      </c>
      <c r="N390" s="13">
        <f>L390/(L390+M390)</f>
        <v>0.5454545454545454</v>
      </c>
      <c r="O390" s="11">
        <v>0</v>
      </c>
      <c r="P390" s="14">
        <f>(J390*9)/E390</f>
        <v>3.687378640776699</v>
      </c>
      <c r="Q390" s="12">
        <f t="shared" si="89"/>
        <v>1.3223300970873786</v>
      </c>
      <c r="R390" s="12">
        <f t="shared" si="90"/>
        <v>1.7038461538461538</v>
      </c>
      <c r="S390" s="12">
        <f>(H390*9)/E390</f>
        <v>7.741747572815534</v>
      </c>
    </row>
    <row r="391" ht="15">
      <c r="S391" s="12"/>
    </row>
    <row r="392" spans="1:19" ht="15.75">
      <c r="A392" s="9" t="s">
        <v>56</v>
      </c>
      <c r="C392" s="15" t="s">
        <v>237</v>
      </c>
      <c r="S392" s="12"/>
    </row>
    <row r="393" spans="1:19" ht="15">
      <c r="A393" s="11">
        <v>1999</v>
      </c>
      <c r="B393" s="11">
        <v>32</v>
      </c>
      <c r="C393" s="11">
        <v>6</v>
      </c>
      <c r="D393" s="11">
        <v>1</v>
      </c>
      <c r="E393" s="12">
        <v>224.67</v>
      </c>
      <c r="F393" s="11">
        <v>280</v>
      </c>
      <c r="G393" s="11">
        <v>105</v>
      </c>
      <c r="H393" s="11">
        <v>132</v>
      </c>
      <c r="I393" s="11">
        <v>140</v>
      </c>
      <c r="J393" s="11">
        <v>133</v>
      </c>
      <c r="K393" s="11">
        <v>23</v>
      </c>
      <c r="L393" s="11">
        <v>9</v>
      </c>
      <c r="M393" s="11">
        <v>15</v>
      </c>
      <c r="N393" s="13">
        <f>L393/(L393+M393)</f>
        <v>0.375</v>
      </c>
      <c r="O393" s="11">
        <v>0</v>
      </c>
      <c r="P393" s="14">
        <f>(J393*9)/E393</f>
        <v>5.3278141273868345</v>
      </c>
      <c r="Q393" s="12">
        <f t="shared" si="89"/>
        <v>1.7136244269372858</v>
      </c>
      <c r="R393" s="12">
        <f t="shared" si="90"/>
        <v>1.2571428571428571</v>
      </c>
      <c r="S393" s="12">
        <f>(H393*9)/E393</f>
        <v>5.28775537454934</v>
      </c>
    </row>
    <row r="394" spans="1:19" ht="15">
      <c r="A394" s="11">
        <v>2000</v>
      </c>
      <c r="B394" s="11">
        <v>35</v>
      </c>
      <c r="C394" s="11">
        <v>11</v>
      </c>
      <c r="D394" s="11">
        <v>1</v>
      </c>
      <c r="E394" s="12">
        <v>276.67</v>
      </c>
      <c r="F394" s="11">
        <v>245</v>
      </c>
      <c r="G394" s="11">
        <v>103</v>
      </c>
      <c r="H394" s="11">
        <v>179</v>
      </c>
      <c r="I394" s="11">
        <v>92</v>
      </c>
      <c r="J394" s="11">
        <v>85</v>
      </c>
      <c r="K394" s="11">
        <v>13</v>
      </c>
      <c r="L394" s="11">
        <v>20</v>
      </c>
      <c r="M394" s="11">
        <v>9</v>
      </c>
      <c r="N394" s="13">
        <f>L394/(L394+M394)</f>
        <v>0.6896551724137931</v>
      </c>
      <c r="O394" s="11">
        <v>0</v>
      </c>
      <c r="P394" s="14">
        <f>(J394*9)/E394</f>
        <v>2.7650269273864168</v>
      </c>
      <c r="Q394" s="12">
        <f t="shared" si="89"/>
        <v>1.2578161708895073</v>
      </c>
      <c r="R394" s="12">
        <f t="shared" si="90"/>
        <v>1.7378640776699028</v>
      </c>
      <c r="S394" s="12">
        <f>(H394*9)/E394</f>
        <v>5.822821411790219</v>
      </c>
    </row>
    <row r="395" spans="1:19" ht="15">
      <c r="A395" s="11">
        <v>2001</v>
      </c>
      <c r="B395" s="11">
        <v>30</v>
      </c>
      <c r="C395" s="11">
        <v>7</v>
      </c>
      <c r="D395" s="11">
        <v>0</v>
      </c>
      <c r="E395" s="12">
        <v>222</v>
      </c>
      <c r="F395" s="11">
        <v>216</v>
      </c>
      <c r="G395" s="11">
        <v>108</v>
      </c>
      <c r="H395" s="11">
        <v>155</v>
      </c>
      <c r="I395" s="11">
        <v>109</v>
      </c>
      <c r="J395" s="11">
        <v>98</v>
      </c>
      <c r="K395" s="11">
        <v>15</v>
      </c>
      <c r="L395" s="11">
        <v>17</v>
      </c>
      <c r="M395" s="11">
        <v>7</v>
      </c>
      <c r="N395" s="13">
        <f>L395/(L395+M395)</f>
        <v>0.7083333333333334</v>
      </c>
      <c r="O395" s="11">
        <v>0</v>
      </c>
      <c r="P395" s="14">
        <f>(J395*9)/E395</f>
        <v>3.972972972972973</v>
      </c>
      <c r="Q395" s="12">
        <f t="shared" si="89"/>
        <v>1.4594594594594594</v>
      </c>
      <c r="R395" s="12">
        <f t="shared" si="90"/>
        <v>1.4351851851851851</v>
      </c>
      <c r="S395" s="12">
        <f>(H395*9)/E395</f>
        <v>6.283783783783784</v>
      </c>
    </row>
    <row r="396" spans="1:19" ht="15">
      <c r="A396" s="17">
        <v>2002</v>
      </c>
      <c r="B396" s="17">
        <v>25</v>
      </c>
      <c r="C396" s="17">
        <v>3</v>
      </c>
      <c r="D396" s="17">
        <v>0</v>
      </c>
      <c r="E396" s="6">
        <v>156</v>
      </c>
      <c r="F396" s="17">
        <v>186</v>
      </c>
      <c r="G396" s="17">
        <v>70</v>
      </c>
      <c r="H396" s="17">
        <v>80</v>
      </c>
      <c r="I396" s="17">
        <v>99</v>
      </c>
      <c r="J396" s="17">
        <v>96</v>
      </c>
      <c r="K396" s="17">
        <v>30</v>
      </c>
      <c r="L396" s="17">
        <v>8</v>
      </c>
      <c r="M396" s="17">
        <v>9</v>
      </c>
      <c r="N396" s="20">
        <f>L396/(L396+M396)</f>
        <v>0.47058823529411764</v>
      </c>
      <c r="O396" s="17">
        <v>0</v>
      </c>
      <c r="P396" s="21">
        <f>(J396*9)/E396</f>
        <v>5.538461538461538</v>
      </c>
      <c r="Q396" s="6">
        <f t="shared" si="89"/>
        <v>1.641025641025641</v>
      </c>
      <c r="R396" s="6">
        <f t="shared" si="90"/>
        <v>1.1428571428571428</v>
      </c>
      <c r="S396" s="6">
        <f>(H396*9)/E396</f>
        <v>4.615384615384615</v>
      </c>
    </row>
    <row r="397" spans="1:19" ht="15">
      <c r="A397" s="11" t="s">
        <v>194</v>
      </c>
      <c r="B397" s="11">
        <f aca="true" t="shared" si="92" ref="B397:M397">SUM(B393:B396)</f>
        <v>122</v>
      </c>
      <c r="C397" s="11">
        <f t="shared" si="92"/>
        <v>27</v>
      </c>
      <c r="D397" s="11">
        <f t="shared" si="92"/>
        <v>2</v>
      </c>
      <c r="E397" s="12">
        <f>SUM(E393:E396)-0.01</f>
        <v>879.33</v>
      </c>
      <c r="F397" s="11">
        <f t="shared" si="92"/>
        <v>927</v>
      </c>
      <c r="G397" s="11">
        <f t="shared" si="92"/>
        <v>386</v>
      </c>
      <c r="H397" s="11">
        <f t="shared" si="92"/>
        <v>546</v>
      </c>
      <c r="I397" s="11">
        <f t="shared" si="92"/>
        <v>440</v>
      </c>
      <c r="J397" s="11">
        <f t="shared" si="92"/>
        <v>412</v>
      </c>
      <c r="K397" s="11">
        <f t="shared" si="92"/>
        <v>81</v>
      </c>
      <c r="L397" s="11">
        <f t="shared" si="92"/>
        <v>54</v>
      </c>
      <c r="M397" s="11">
        <f t="shared" si="92"/>
        <v>40</v>
      </c>
      <c r="N397" s="13">
        <f>L397/(L397+M397)</f>
        <v>0.574468085106383</v>
      </c>
      <c r="O397" s="11">
        <v>0</v>
      </c>
      <c r="P397" s="14">
        <f>(J397*9)/E397</f>
        <v>4.21684691753949</v>
      </c>
      <c r="Q397" s="12">
        <f t="shared" si="89"/>
        <v>1.493182309258185</v>
      </c>
      <c r="R397" s="12">
        <f t="shared" si="90"/>
        <v>1.4145077720207253</v>
      </c>
      <c r="S397" s="12">
        <f>(H397*9)/E397</f>
        <v>5.588345672273208</v>
      </c>
    </row>
    <row r="398" ht="15">
      <c r="S398" s="12"/>
    </row>
    <row r="399" spans="1:19" ht="15.75">
      <c r="A399" s="9" t="s">
        <v>57</v>
      </c>
      <c r="C399" s="15" t="s">
        <v>58</v>
      </c>
      <c r="S399" s="12"/>
    </row>
    <row r="400" spans="1:19" ht="15">
      <c r="A400" s="11">
        <v>1994</v>
      </c>
      <c r="B400" s="11">
        <v>28</v>
      </c>
      <c r="C400" s="11">
        <v>2</v>
      </c>
      <c r="D400" s="11">
        <v>0</v>
      </c>
      <c r="E400" s="12">
        <v>200.33</v>
      </c>
      <c r="F400" s="11">
        <v>207</v>
      </c>
      <c r="G400" s="11">
        <v>58</v>
      </c>
      <c r="H400" s="11">
        <v>96</v>
      </c>
      <c r="I400" s="11">
        <v>112</v>
      </c>
      <c r="J400" s="11">
        <v>109</v>
      </c>
      <c r="K400" s="11">
        <v>36</v>
      </c>
      <c r="L400" s="11">
        <v>10</v>
      </c>
      <c r="M400" s="11">
        <v>11</v>
      </c>
      <c r="N400" s="13">
        <f>L400/(L400+M400)</f>
        <v>0.47619047619047616</v>
      </c>
      <c r="O400" s="11">
        <v>0</v>
      </c>
      <c r="P400" s="14">
        <f>(J400*9)/E400</f>
        <v>4.896920081864923</v>
      </c>
      <c r="Q400" s="12">
        <f t="shared" si="89"/>
        <v>1.322817351370239</v>
      </c>
      <c r="R400" s="12">
        <f t="shared" si="90"/>
        <v>1.6551724137931034</v>
      </c>
      <c r="S400" s="12">
        <f aca="true" t="shared" si="93" ref="S400:S470">(H400*9)/E400</f>
        <v>4.312883741825987</v>
      </c>
    </row>
    <row r="401" spans="1:19" ht="15">
      <c r="A401" s="17">
        <v>1995</v>
      </c>
      <c r="B401" s="17">
        <v>26</v>
      </c>
      <c r="C401" s="17">
        <v>1</v>
      </c>
      <c r="D401" s="17">
        <v>0</v>
      </c>
      <c r="E401" s="6">
        <v>147</v>
      </c>
      <c r="F401" s="17">
        <v>174</v>
      </c>
      <c r="G401" s="17">
        <v>58</v>
      </c>
      <c r="H401" s="17">
        <v>82</v>
      </c>
      <c r="I401" s="17">
        <v>117</v>
      </c>
      <c r="J401" s="17">
        <v>104</v>
      </c>
      <c r="K401" s="17">
        <v>33</v>
      </c>
      <c r="L401" s="17">
        <v>9</v>
      </c>
      <c r="M401" s="17">
        <v>13</v>
      </c>
      <c r="N401" s="20">
        <f>L401/(L401+M401)</f>
        <v>0.4090909090909091</v>
      </c>
      <c r="O401" s="17">
        <v>0</v>
      </c>
      <c r="P401" s="21">
        <f>(J401*9)/E401</f>
        <v>6.36734693877551</v>
      </c>
      <c r="Q401" s="6">
        <f t="shared" si="89"/>
        <v>1.5782312925170068</v>
      </c>
      <c r="R401" s="6">
        <f t="shared" si="90"/>
        <v>1.4137931034482758</v>
      </c>
      <c r="S401" s="6">
        <f t="shared" si="93"/>
        <v>5.020408163265306</v>
      </c>
    </row>
    <row r="402" spans="1:19" ht="15">
      <c r="A402" s="11" t="s">
        <v>194</v>
      </c>
      <c r="B402" s="11">
        <f aca="true" t="shared" si="94" ref="B402:M402">SUM(B400:B401)</f>
        <v>54</v>
      </c>
      <c r="C402" s="11">
        <f t="shared" si="94"/>
        <v>3</v>
      </c>
      <c r="D402" s="11">
        <f t="shared" si="94"/>
        <v>0</v>
      </c>
      <c r="E402" s="12">
        <f t="shared" si="94"/>
        <v>347.33000000000004</v>
      </c>
      <c r="F402" s="11">
        <f t="shared" si="94"/>
        <v>381</v>
      </c>
      <c r="G402" s="11">
        <f t="shared" si="94"/>
        <v>116</v>
      </c>
      <c r="H402" s="11">
        <f t="shared" si="94"/>
        <v>178</v>
      </c>
      <c r="I402" s="11">
        <f t="shared" si="94"/>
        <v>229</v>
      </c>
      <c r="J402" s="11">
        <f t="shared" si="94"/>
        <v>213</v>
      </c>
      <c r="K402" s="11">
        <f t="shared" si="94"/>
        <v>69</v>
      </c>
      <c r="L402" s="11">
        <f t="shared" si="94"/>
        <v>19</v>
      </c>
      <c r="M402" s="11">
        <f t="shared" si="94"/>
        <v>24</v>
      </c>
      <c r="N402" s="13">
        <f>L402/(L402+M402)</f>
        <v>0.4418604651162791</v>
      </c>
      <c r="O402" s="11">
        <v>0</v>
      </c>
      <c r="P402" s="14">
        <f>(J402*9)/E402</f>
        <v>5.519246825785276</v>
      </c>
      <c r="Q402" s="12">
        <f t="shared" si="89"/>
        <v>1.4309158437221086</v>
      </c>
      <c r="R402" s="12">
        <f t="shared" si="90"/>
        <v>1.5344827586206897</v>
      </c>
      <c r="S402" s="12">
        <f t="shared" si="93"/>
        <v>4.6123283332853475</v>
      </c>
    </row>
    <row r="403" spans="1:15" ht="15">
      <c r="A403" s="11"/>
      <c r="B403" s="11"/>
      <c r="C403" s="11"/>
      <c r="D403" s="11"/>
      <c r="E403" s="12"/>
      <c r="F403" s="11"/>
      <c r="G403" s="11"/>
      <c r="H403" s="11"/>
      <c r="I403" s="11"/>
      <c r="J403" s="11"/>
      <c r="K403" s="11"/>
      <c r="L403" s="11"/>
      <c r="M403" s="11"/>
      <c r="N403" s="13"/>
      <c r="O403" s="11"/>
    </row>
    <row r="404" spans="1:15" ht="15.75">
      <c r="A404" s="41" t="s">
        <v>59</v>
      </c>
      <c r="B404" s="11"/>
      <c r="C404" s="40">
        <v>2013</v>
      </c>
      <c r="D404" s="11"/>
      <c r="E404" s="12"/>
      <c r="F404" s="11"/>
      <c r="G404" s="11"/>
      <c r="H404" s="11"/>
      <c r="I404" s="11"/>
      <c r="J404" s="11"/>
      <c r="K404" s="11"/>
      <c r="L404" s="11"/>
      <c r="M404" s="11"/>
      <c r="N404" s="13"/>
      <c r="O404" s="11"/>
    </row>
    <row r="405" spans="1:19" ht="15">
      <c r="A405" s="11">
        <v>2013</v>
      </c>
      <c r="B405" s="11">
        <v>11</v>
      </c>
      <c r="C405" s="11">
        <v>0</v>
      </c>
      <c r="D405" s="11">
        <v>0</v>
      </c>
      <c r="E405" s="12">
        <v>65</v>
      </c>
      <c r="F405" s="11">
        <v>47</v>
      </c>
      <c r="G405" s="11">
        <v>26</v>
      </c>
      <c r="H405" s="11">
        <v>63</v>
      </c>
      <c r="I405" s="11">
        <v>30</v>
      </c>
      <c r="J405" s="11">
        <v>27</v>
      </c>
      <c r="K405" s="11">
        <v>8</v>
      </c>
      <c r="L405" s="11">
        <v>2</v>
      </c>
      <c r="M405" s="11">
        <v>5</v>
      </c>
      <c r="N405" s="13">
        <f>L405/(L405+M405)</f>
        <v>0.2857142857142857</v>
      </c>
      <c r="O405" s="11">
        <v>0</v>
      </c>
      <c r="P405" s="14">
        <f>(J405*9)/E405</f>
        <v>3.7384615384615385</v>
      </c>
      <c r="Q405" s="12">
        <f>(G405+F405)/E405</f>
        <v>1.123076923076923</v>
      </c>
      <c r="R405" s="12">
        <f>H405/G405</f>
        <v>2.423076923076923</v>
      </c>
      <c r="S405" s="12">
        <f>(H405*9)/E405</f>
        <v>8.723076923076922</v>
      </c>
    </row>
    <row r="406" ht="15">
      <c r="S406" s="12"/>
    </row>
    <row r="407" spans="1:19" ht="15.75">
      <c r="A407" s="9" t="s">
        <v>60</v>
      </c>
      <c r="C407" s="15" t="s">
        <v>61</v>
      </c>
      <c r="S407" s="12"/>
    </row>
    <row r="408" spans="1:19" ht="15">
      <c r="A408" s="11">
        <v>2003</v>
      </c>
      <c r="B408" s="11">
        <v>54</v>
      </c>
      <c r="C408" s="11">
        <v>0</v>
      </c>
      <c r="D408" s="11">
        <v>0</v>
      </c>
      <c r="E408" s="12">
        <v>65.33</v>
      </c>
      <c r="F408" s="11">
        <v>36</v>
      </c>
      <c r="G408" s="11">
        <v>17</v>
      </c>
      <c r="H408" s="11">
        <v>62</v>
      </c>
      <c r="I408" s="11">
        <v>12</v>
      </c>
      <c r="J408" s="11">
        <v>12</v>
      </c>
      <c r="K408" s="11">
        <v>3</v>
      </c>
      <c r="L408" s="11">
        <v>3</v>
      </c>
      <c r="M408" s="11">
        <v>3</v>
      </c>
      <c r="N408" s="13">
        <f>L408/(L408+M408)</f>
        <v>0.5</v>
      </c>
      <c r="O408" s="11">
        <v>1</v>
      </c>
      <c r="P408" s="14">
        <f>(J408*9)/E408</f>
        <v>1.6531455686514618</v>
      </c>
      <c r="Q408" s="12">
        <f t="shared" si="89"/>
        <v>0.8112658809122915</v>
      </c>
      <c r="R408" s="12">
        <f t="shared" si="90"/>
        <v>3.6470588235294117</v>
      </c>
      <c r="S408" s="12">
        <f t="shared" si="93"/>
        <v>8.54125210469922</v>
      </c>
    </row>
    <row r="409" spans="1:19" ht="15">
      <c r="A409" s="11">
        <v>2004</v>
      </c>
      <c r="B409" s="11">
        <v>57</v>
      </c>
      <c r="C409" s="11">
        <v>0</v>
      </c>
      <c r="D409" s="11">
        <v>0</v>
      </c>
      <c r="E409" s="12">
        <v>69</v>
      </c>
      <c r="F409" s="11">
        <v>62</v>
      </c>
      <c r="G409" s="11">
        <v>20</v>
      </c>
      <c r="H409" s="11">
        <v>55</v>
      </c>
      <c r="I409" s="11">
        <v>20</v>
      </c>
      <c r="J409" s="11">
        <v>18</v>
      </c>
      <c r="K409" s="11">
        <v>4</v>
      </c>
      <c r="L409" s="11">
        <v>3</v>
      </c>
      <c r="M409" s="11">
        <v>5</v>
      </c>
      <c r="N409" s="13">
        <f>L409/(L409+M409)</f>
        <v>0.375</v>
      </c>
      <c r="O409" s="11">
        <v>3</v>
      </c>
      <c r="P409" s="14">
        <f>(J409*9)/E409</f>
        <v>2.347826086956522</v>
      </c>
      <c r="Q409" s="12">
        <f t="shared" si="89"/>
        <v>1.1884057971014492</v>
      </c>
      <c r="R409" s="12">
        <f t="shared" si="90"/>
        <v>2.75</v>
      </c>
      <c r="S409" s="12">
        <f t="shared" si="93"/>
        <v>7.173913043478261</v>
      </c>
    </row>
    <row r="410" spans="1:19" ht="15">
      <c r="A410" s="11">
        <v>2005</v>
      </c>
      <c r="B410" s="11">
        <v>54</v>
      </c>
      <c r="C410" s="11">
        <v>0</v>
      </c>
      <c r="D410" s="11">
        <v>0</v>
      </c>
      <c r="E410" s="12">
        <v>69.33</v>
      </c>
      <c r="F410" s="11">
        <v>47</v>
      </c>
      <c r="G410" s="11">
        <v>14</v>
      </c>
      <c r="H410" s="11">
        <v>47</v>
      </c>
      <c r="I410" s="11">
        <v>15</v>
      </c>
      <c r="J410" s="11">
        <v>15</v>
      </c>
      <c r="K410" s="11">
        <v>4</v>
      </c>
      <c r="L410" s="11">
        <v>6</v>
      </c>
      <c r="M410" s="11">
        <v>3</v>
      </c>
      <c r="N410" s="13">
        <f>L410/(L410+M410)</f>
        <v>0.6666666666666666</v>
      </c>
      <c r="O410" s="11">
        <v>25</v>
      </c>
      <c r="P410" s="14">
        <f>(J410*9)/E410</f>
        <v>1.9472090004327132</v>
      </c>
      <c r="Q410" s="12">
        <f t="shared" si="89"/>
        <v>0.8798499927881148</v>
      </c>
      <c r="R410" s="12">
        <f t="shared" si="90"/>
        <v>3.357142857142857</v>
      </c>
      <c r="S410" s="12">
        <f t="shared" si="93"/>
        <v>6.101254868022501</v>
      </c>
    </row>
    <row r="411" spans="1:19" ht="15">
      <c r="A411" s="17">
        <v>2006</v>
      </c>
      <c r="B411" s="17">
        <v>39</v>
      </c>
      <c r="C411" s="17">
        <v>0</v>
      </c>
      <c r="D411" s="17">
        <v>0</v>
      </c>
      <c r="E411" s="6">
        <v>45.67</v>
      </c>
      <c r="F411" s="17">
        <v>48</v>
      </c>
      <c r="G411" s="17">
        <v>20</v>
      </c>
      <c r="H411" s="17">
        <v>30</v>
      </c>
      <c r="I411" s="17">
        <v>25</v>
      </c>
      <c r="J411" s="17">
        <v>23</v>
      </c>
      <c r="K411" s="17">
        <v>8</v>
      </c>
      <c r="L411" s="17">
        <v>4</v>
      </c>
      <c r="M411" s="17">
        <v>1</v>
      </c>
      <c r="N411" s="20">
        <f>L411/(L411+M411)</f>
        <v>0.8</v>
      </c>
      <c r="O411" s="17">
        <v>0</v>
      </c>
      <c r="P411" s="6">
        <f>(J411*9)/E411</f>
        <v>4.532515874753668</v>
      </c>
      <c r="Q411" s="6">
        <f t="shared" si="89"/>
        <v>1.4889424129625575</v>
      </c>
      <c r="R411" s="6">
        <f t="shared" si="90"/>
        <v>1.5</v>
      </c>
      <c r="S411" s="6">
        <f t="shared" si="93"/>
        <v>5.911977227939566</v>
      </c>
    </row>
    <row r="412" spans="1:19" ht="15">
      <c r="A412" s="11" t="s">
        <v>194</v>
      </c>
      <c r="B412" s="11">
        <f aca="true" t="shared" si="95" ref="B412:M412">SUM(B408:B411)</f>
        <v>204</v>
      </c>
      <c r="C412" s="11">
        <f t="shared" si="95"/>
        <v>0</v>
      </c>
      <c r="D412" s="11">
        <f t="shared" si="95"/>
        <v>0</v>
      </c>
      <c r="E412" s="12">
        <f t="shared" si="95"/>
        <v>249.32999999999998</v>
      </c>
      <c r="F412" s="11">
        <f t="shared" si="95"/>
        <v>193</v>
      </c>
      <c r="G412" s="11">
        <f t="shared" si="95"/>
        <v>71</v>
      </c>
      <c r="H412" s="11">
        <f t="shared" si="95"/>
        <v>194</v>
      </c>
      <c r="I412" s="11">
        <f t="shared" si="95"/>
        <v>72</v>
      </c>
      <c r="J412" s="11">
        <f t="shared" si="95"/>
        <v>68</v>
      </c>
      <c r="K412" s="11">
        <f t="shared" si="95"/>
        <v>19</v>
      </c>
      <c r="L412" s="11">
        <f t="shared" si="95"/>
        <v>16</v>
      </c>
      <c r="M412" s="11">
        <f t="shared" si="95"/>
        <v>12</v>
      </c>
      <c r="N412" s="13">
        <f>L412/(L412+M412)</f>
        <v>0.5714285714285714</v>
      </c>
      <c r="O412" s="11">
        <f>SUM(O408:O411)</f>
        <v>29</v>
      </c>
      <c r="P412" s="12">
        <f>(J412*9)/E412</f>
        <v>2.454578269762965</v>
      </c>
      <c r="Q412" s="12">
        <f t="shared" si="89"/>
        <v>1.0588376849957888</v>
      </c>
      <c r="R412" s="12">
        <f t="shared" si="90"/>
        <v>2.732394366197183</v>
      </c>
      <c r="S412" s="12">
        <f t="shared" si="93"/>
        <v>7.002767416676694</v>
      </c>
    </row>
    <row r="413" ht="15">
      <c r="S413" s="12"/>
    </row>
    <row r="414" spans="1:19" ht="15.75">
      <c r="A414" s="9" t="s">
        <v>62</v>
      </c>
      <c r="C414" s="15" t="s">
        <v>63</v>
      </c>
      <c r="S414" s="12"/>
    </row>
    <row r="415" spans="1:19" ht="15">
      <c r="A415" s="11">
        <v>1986</v>
      </c>
      <c r="B415" s="11">
        <v>32</v>
      </c>
      <c r="C415" s="11">
        <v>1</v>
      </c>
      <c r="D415" s="11">
        <v>0</v>
      </c>
      <c r="E415" s="12">
        <v>206.67</v>
      </c>
      <c r="F415" s="11">
        <v>273</v>
      </c>
      <c r="G415" s="11">
        <v>81</v>
      </c>
      <c r="H415" s="11">
        <v>81</v>
      </c>
      <c r="I415" s="11">
        <v>143</v>
      </c>
      <c r="J415" s="11">
        <v>131</v>
      </c>
      <c r="K415" s="11">
        <v>25</v>
      </c>
      <c r="L415" s="11">
        <v>11</v>
      </c>
      <c r="M415" s="33">
        <v>21</v>
      </c>
      <c r="N415" s="13">
        <f>L415/(L415+M415)</f>
        <v>0.34375</v>
      </c>
      <c r="O415" s="22">
        <v>0</v>
      </c>
      <c r="P415" s="14">
        <f>(J415*9)/E415</f>
        <v>5.70474669763391</v>
      </c>
      <c r="Q415" s="12">
        <f t="shared" si="89"/>
        <v>1.712875598780665</v>
      </c>
      <c r="R415" s="12">
        <f t="shared" si="90"/>
        <v>1</v>
      </c>
      <c r="S415" s="12">
        <f t="shared" si="93"/>
        <v>3.527362461895776</v>
      </c>
    </row>
    <row r="416" spans="1:19" ht="15">
      <c r="A416" s="11">
        <v>1987</v>
      </c>
      <c r="B416" s="11">
        <v>29</v>
      </c>
      <c r="C416" s="11">
        <v>0</v>
      </c>
      <c r="D416" s="11">
        <v>0</v>
      </c>
      <c r="E416" s="12">
        <v>170.33</v>
      </c>
      <c r="F416" s="11">
        <v>221</v>
      </c>
      <c r="G416" s="11">
        <v>84</v>
      </c>
      <c r="H416" s="11">
        <v>72</v>
      </c>
      <c r="I416" s="11">
        <v>131</v>
      </c>
      <c r="J416" s="11">
        <v>114</v>
      </c>
      <c r="K416" s="11">
        <v>26</v>
      </c>
      <c r="L416" s="11">
        <v>7</v>
      </c>
      <c r="M416" s="11">
        <v>11</v>
      </c>
      <c r="N416" s="37">
        <f>L416/(L416+M416)</f>
        <v>0.3888888888888889</v>
      </c>
      <c r="O416" s="11">
        <v>0</v>
      </c>
      <c r="P416" s="14">
        <f>(J416*9)/E416</f>
        <v>6.023601244642752</v>
      </c>
      <c r="Q416" s="12">
        <f t="shared" si="89"/>
        <v>1.790641695532202</v>
      </c>
      <c r="R416" s="12">
        <f t="shared" si="90"/>
        <v>0.8571428571428571</v>
      </c>
      <c r="S416" s="12">
        <f t="shared" si="93"/>
        <v>3.80437973345858</v>
      </c>
    </row>
    <row r="417" spans="1:19" ht="15">
      <c r="A417" s="17">
        <v>1988</v>
      </c>
      <c r="B417" s="17">
        <v>33</v>
      </c>
      <c r="C417" s="17">
        <v>0</v>
      </c>
      <c r="D417" s="17">
        <v>1</v>
      </c>
      <c r="E417" s="6">
        <v>198.67</v>
      </c>
      <c r="F417" s="17">
        <v>236</v>
      </c>
      <c r="G417" s="17">
        <v>46</v>
      </c>
      <c r="H417" s="17">
        <v>96</v>
      </c>
      <c r="I417" s="17">
        <v>111</v>
      </c>
      <c r="J417" s="17">
        <v>103</v>
      </c>
      <c r="K417" s="17">
        <v>28</v>
      </c>
      <c r="L417" s="17">
        <v>12</v>
      </c>
      <c r="M417" s="17">
        <v>10</v>
      </c>
      <c r="N417" s="38">
        <f>L417/(L417+M417)</f>
        <v>0.5454545454545454</v>
      </c>
      <c r="O417" s="17">
        <v>0</v>
      </c>
      <c r="P417" s="21">
        <f>(J417*9)/E417</f>
        <v>4.666029093471586</v>
      </c>
      <c r="Q417" s="6">
        <f t="shared" si="89"/>
        <v>1.4194392711531687</v>
      </c>
      <c r="R417" s="6">
        <f t="shared" si="90"/>
        <v>2.0869565217391304</v>
      </c>
      <c r="S417" s="6">
        <f t="shared" si="93"/>
        <v>4.348920320128857</v>
      </c>
    </row>
    <row r="418" spans="1:19" ht="15">
      <c r="A418" s="11" t="s">
        <v>194</v>
      </c>
      <c r="B418" s="11">
        <f aca="true" t="shared" si="96" ref="B418:M418">SUM(B415:B417)</f>
        <v>94</v>
      </c>
      <c r="C418" s="11">
        <f t="shared" si="96"/>
        <v>1</v>
      </c>
      <c r="D418" s="11">
        <f t="shared" si="96"/>
        <v>1</v>
      </c>
      <c r="E418" s="12">
        <f t="shared" si="96"/>
        <v>575.67</v>
      </c>
      <c r="F418" s="11">
        <f t="shared" si="96"/>
        <v>730</v>
      </c>
      <c r="G418" s="11">
        <f t="shared" si="96"/>
        <v>211</v>
      </c>
      <c r="H418" s="11">
        <f t="shared" si="96"/>
        <v>249</v>
      </c>
      <c r="I418" s="11">
        <f t="shared" si="96"/>
        <v>385</v>
      </c>
      <c r="J418" s="11">
        <f t="shared" si="96"/>
        <v>348</v>
      </c>
      <c r="K418" s="11">
        <f t="shared" si="96"/>
        <v>79</v>
      </c>
      <c r="L418" s="11">
        <f t="shared" si="96"/>
        <v>30</v>
      </c>
      <c r="M418" s="11">
        <f t="shared" si="96"/>
        <v>42</v>
      </c>
      <c r="N418" s="37">
        <f>L418/(L418+M418)</f>
        <v>0.4166666666666667</v>
      </c>
      <c r="O418" s="11">
        <v>0</v>
      </c>
      <c r="P418" s="14">
        <f>(J418*9)/E418</f>
        <v>5.440617020167805</v>
      </c>
      <c r="Q418" s="12">
        <f t="shared" si="89"/>
        <v>1.6346170549099313</v>
      </c>
      <c r="R418" s="12">
        <f t="shared" si="90"/>
        <v>1.180094786729858</v>
      </c>
      <c r="S418" s="12">
        <f t="shared" si="93"/>
        <v>3.8928552816717916</v>
      </c>
    </row>
    <row r="419" ht="15">
      <c r="S419" s="12"/>
    </row>
    <row r="420" spans="1:19" ht="15.75">
      <c r="A420" s="9" t="s">
        <v>64</v>
      </c>
      <c r="C420" s="15" t="s">
        <v>65</v>
      </c>
      <c r="S420" s="12"/>
    </row>
    <row r="421" spans="1:19" ht="15">
      <c r="A421" s="11">
        <v>1988</v>
      </c>
      <c r="B421" s="11">
        <v>42</v>
      </c>
      <c r="C421" s="11">
        <v>0</v>
      </c>
      <c r="D421" s="11">
        <v>0</v>
      </c>
      <c r="E421" s="12">
        <v>48.33</v>
      </c>
      <c r="F421" s="11">
        <v>47</v>
      </c>
      <c r="G421" s="11">
        <v>22</v>
      </c>
      <c r="H421" s="11">
        <v>35</v>
      </c>
      <c r="I421" s="11">
        <v>27</v>
      </c>
      <c r="J421" s="11">
        <v>26</v>
      </c>
      <c r="K421" s="11">
        <v>11</v>
      </c>
      <c r="L421" s="11">
        <v>2</v>
      </c>
      <c r="M421" s="11">
        <v>2</v>
      </c>
      <c r="N421" s="37">
        <f>L421/(L421+M421)</f>
        <v>0.5</v>
      </c>
      <c r="O421" s="11">
        <v>0</v>
      </c>
      <c r="P421" s="14">
        <f>(J421*9)/E421</f>
        <v>4.8417132216014895</v>
      </c>
      <c r="Q421" s="12">
        <f aca="true" t="shared" si="97" ref="Q421:Q447">(G421+F421)/E421</f>
        <v>1.4276846679081316</v>
      </c>
      <c r="R421" s="12">
        <f aca="true" t="shared" si="98" ref="R421:R447">H421/G421</f>
        <v>1.5909090909090908</v>
      </c>
      <c r="S421" s="12">
        <f t="shared" si="93"/>
        <v>6.517690875232775</v>
      </c>
    </row>
    <row r="422" spans="1:19" ht="15">
      <c r="A422" s="11">
        <v>1989</v>
      </c>
      <c r="B422" s="11">
        <v>43</v>
      </c>
      <c r="C422" s="11">
        <v>0</v>
      </c>
      <c r="D422" s="11">
        <v>0</v>
      </c>
      <c r="E422" s="12">
        <v>58.33</v>
      </c>
      <c r="F422" s="11">
        <v>44</v>
      </c>
      <c r="G422" s="11">
        <v>25</v>
      </c>
      <c r="H422" s="11">
        <v>48</v>
      </c>
      <c r="I422" s="11">
        <v>20</v>
      </c>
      <c r="J422" s="11">
        <v>20</v>
      </c>
      <c r="K422" s="11">
        <v>7</v>
      </c>
      <c r="L422" s="11">
        <v>4</v>
      </c>
      <c r="M422" s="11">
        <v>3</v>
      </c>
      <c r="N422" s="37">
        <f>L422/(L422+M422)</f>
        <v>0.5714285714285714</v>
      </c>
      <c r="O422" s="11">
        <v>0</v>
      </c>
      <c r="P422" s="14">
        <f>(J422*9)/E422</f>
        <v>3.0858906223212754</v>
      </c>
      <c r="Q422" s="12">
        <f t="shared" si="97"/>
        <v>1.182924738556489</v>
      </c>
      <c r="R422" s="12">
        <f t="shared" si="98"/>
        <v>1.92</v>
      </c>
      <c r="S422" s="12">
        <f t="shared" si="93"/>
        <v>7.4061374935710615</v>
      </c>
    </row>
    <row r="423" spans="1:19" ht="15">
      <c r="A423" s="17">
        <v>1990</v>
      </c>
      <c r="B423" s="17">
        <v>10</v>
      </c>
      <c r="C423" s="17">
        <v>0</v>
      </c>
      <c r="D423" s="17">
        <v>0</v>
      </c>
      <c r="E423" s="6">
        <v>8</v>
      </c>
      <c r="F423" s="17">
        <v>6</v>
      </c>
      <c r="G423" s="17">
        <v>2</v>
      </c>
      <c r="H423" s="17">
        <v>7</v>
      </c>
      <c r="I423" s="17">
        <v>3</v>
      </c>
      <c r="J423" s="17">
        <v>2</v>
      </c>
      <c r="K423" s="17">
        <v>0</v>
      </c>
      <c r="L423" s="17">
        <v>0</v>
      </c>
      <c r="M423" s="17">
        <v>0</v>
      </c>
      <c r="N423" s="38">
        <v>0</v>
      </c>
      <c r="O423" s="17">
        <v>0</v>
      </c>
      <c r="P423" s="21">
        <f>(J423*9)/E423</f>
        <v>2.25</v>
      </c>
      <c r="Q423" s="6">
        <f t="shared" si="97"/>
        <v>1</v>
      </c>
      <c r="R423" s="6">
        <f t="shared" si="98"/>
        <v>3.5</v>
      </c>
      <c r="S423" s="6">
        <f t="shared" si="93"/>
        <v>7.875</v>
      </c>
    </row>
    <row r="424" spans="1:19" ht="15">
      <c r="A424" s="11" t="s">
        <v>194</v>
      </c>
      <c r="B424" s="11">
        <f aca="true" t="shared" si="99" ref="B424:M424">SUM(B421:B423)</f>
        <v>95</v>
      </c>
      <c r="C424" s="11">
        <f t="shared" si="99"/>
        <v>0</v>
      </c>
      <c r="D424" s="11">
        <f t="shared" si="99"/>
        <v>0</v>
      </c>
      <c r="E424" s="12">
        <f>SUM(E421:E423)+0.01</f>
        <v>114.67</v>
      </c>
      <c r="F424" s="11">
        <f t="shared" si="99"/>
        <v>97</v>
      </c>
      <c r="G424" s="11">
        <f t="shared" si="99"/>
        <v>49</v>
      </c>
      <c r="H424" s="11">
        <f t="shared" si="99"/>
        <v>90</v>
      </c>
      <c r="I424" s="11">
        <f t="shared" si="99"/>
        <v>50</v>
      </c>
      <c r="J424" s="11">
        <f t="shared" si="99"/>
        <v>48</v>
      </c>
      <c r="K424" s="11">
        <f t="shared" si="99"/>
        <v>18</v>
      </c>
      <c r="L424" s="11">
        <f t="shared" si="99"/>
        <v>6</v>
      </c>
      <c r="M424" s="11">
        <f t="shared" si="99"/>
        <v>5</v>
      </c>
      <c r="N424" s="37">
        <f>L424/(L424+M424)</f>
        <v>0.5454545454545454</v>
      </c>
      <c r="O424" s="11">
        <v>0</v>
      </c>
      <c r="P424" s="14">
        <f>(J424*9)/E424</f>
        <v>3.7673323449899714</v>
      </c>
      <c r="Q424" s="12">
        <f t="shared" si="97"/>
        <v>1.273218801779018</v>
      </c>
      <c r="R424" s="12">
        <f t="shared" si="98"/>
        <v>1.836734693877551</v>
      </c>
      <c r="S424" s="12">
        <f t="shared" si="93"/>
        <v>7.063748146856196</v>
      </c>
    </row>
    <row r="425" ht="15">
      <c r="S425" s="12"/>
    </row>
    <row r="426" spans="1:19" ht="15.75">
      <c r="A426" s="9" t="s">
        <v>66</v>
      </c>
      <c r="C426" s="15" t="s">
        <v>67</v>
      </c>
      <c r="S426" s="12"/>
    </row>
    <row r="427" spans="1:19" ht="15">
      <c r="A427" s="11">
        <v>1993</v>
      </c>
      <c r="B427" s="11">
        <v>60</v>
      </c>
      <c r="C427" s="11">
        <v>0</v>
      </c>
      <c r="D427" s="11">
        <v>0</v>
      </c>
      <c r="E427" s="12">
        <v>93.67</v>
      </c>
      <c r="F427" s="11">
        <v>67</v>
      </c>
      <c r="G427" s="11">
        <v>41</v>
      </c>
      <c r="H427" s="11">
        <v>75</v>
      </c>
      <c r="I427" s="11">
        <v>24</v>
      </c>
      <c r="J427" s="11">
        <v>22</v>
      </c>
      <c r="K427" s="11">
        <v>5</v>
      </c>
      <c r="L427" s="11">
        <v>8</v>
      </c>
      <c r="M427" s="11">
        <v>8</v>
      </c>
      <c r="N427" s="13">
        <f>L427/(L427+M427)</f>
        <v>0.5</v>
      </c>
      <c r="O427" s="11">
        <v>37</v>
      </c>
      <c r="P427" s="14">
        <f aca="true" t="shared" si="100" ref="P427:P432">(J427*9)/E427</f>
        <v>2.1138037792249387</v>
      </c>
      <c r="Q427" s="12">
        <f t="shared" si="97"/>
        <v>1.1529838795772391</v>
      </c>
      <c r="R427" s="12">
        <f t="shared" si="98"/>
        <v>1.829268292682927</v>
      </c>
      <c r="S427" s="12">
        <f t="shared" si="93"/>
        <v>7.206149247357745</v>
      </c>
    </row>
    <row r="428" spans="1:19" ht="15">
      <c r="A428" s="11">
        <v>1994</v>
      </c>
      <c r="B428" s="11">
        <v>49</v>
      </c>
      <c r="C428" s="11">
        <v>0</v>
      </c>
      <c r="D428" s="11">
        <v>0</v>
      </c>
      <c r="E428" s="12">
        <v>65</v>
      </c>
      <c r="F428" s="11">
        <v>53</v>
      </c>
      <c r="G428" s="11">
        <v>18</v>
      </c>
      <c r="H428" s="11">
        <v>63</v>
      </c>
      <c r="I428" s="11">
        <v>21</v>
      </c>
      <c r="J428" s="11">
        <v>16</v>
      </c>
      <c r="K428" s="11">
        <v>9</v>
      </c>
      <c r="L428" s="11">
        <v>6</v>
      </c>
      <c r="M428" s="11">
        <v>6</v>
      </c>
      <c r="N428" s="13">
        <f>L428/(L428+M428)</f>
        <v>0.5</v>
      </c>
      <c r="O428" s="11">
        <v>33</v>
      </c>
      <c r="P428" s="14">
        <f t="shared" si="100"/>
        <v>2.2153846153846155</v>
      </c>
      <c r="Q428" s="12">
        <f t="shared" si="97"/>
        <v>1.0923076923076922</v>
      </c>
      <c r="R428" s="12">
        <f t="shared" si="98"/>
        <v>3.5</v>
      </c>
      <c r="S428" s="12">
        <f t="shared" si="93"/>
        <v>8.723076923076922</v>
      </c>
    </row>
    <row r="429" spans="1:19" ht="15">
      <c r="A429" s="11">
        <v>1995</v>
      </c>
      <c r="B429" s="11">
        <v>30</v>
      </c>
      <c r="C429" s="11">
        <v>0</v>
      </c>
      <c r="D429" s="11">
        <v>0</v>
      </c>
      <c r="E429" s="12">
        <v>59.33</v>
      </c>
      <c r="F429" s="11">
        <v>82</v>
      </c>
      <c r="G429" s="11">
        <v>31</v>
      </c>
      <c r="H429" s="11">
        <v>65</v>
      </c>
      <c r="I429" s="11">
        <v>54</v>
      </c>
      <c r="J429" s="11">
        <v>52</v>
      </c>
      <c r="K429" s="11">
        <v>10</v>
      </c>
      <c r="L429" s="11">
        <v>0</v>
      </c>
      <c r="M429" s="11">
        <v>0</v>
      </c>
      <c r="N429" s="13">
        <v>0</v>
      </c>
      <c r="O429" s="11">
        <v>0</v>
      </c>
      <c r="P429" s="14">
        <f t="shared" si="100"/>
        <v>7.8880836002022585</v>
      </c>
      <c r="Q429" s="12">
        <f t="shared" si="97"/>
        <v>1.904601382100118</v>
      </c>
      <c r="R429" s="12">
        <f t="shared" si="98"/>
        <v>2.096774193548387</v>
      </c>
      <c r="S429" s="12">
        <f t="shared" si="93"/>
        <v>9.860104500252824</v>
      </c>
    </row>
    <row r="430" spans="1:19" ht="15">
      <c r="A430" s="11">
        <v>1996</v>
      </c>
      <c r="B430" s="11">
        <v>29</v>
      </c>
      <c r="C430" s="11">
        <v>0</v>
      </c>
      <c r="D430" s="11">
        <v>0</v>
      </c>
      <c r="E430" s="12">
        <v>47.33</v>
      </c>
      <c r="F430" s="11">
        <v>41</v>
      </c>
      <c r="G430" s="11">
        <v>17</v>
      </c>
      <c r="H430" s="11">
        <v>46</v>
      </c>
      <c r="I430" s="11">
        <v>21</v>
      </c>
      <c r="J430" s="11">
        <v>16</v>
      </c>
      <c r="K430" s="11">
        <v>4</v>
      </c>
      <c r="L430" s="11">
        <v>2</v>
      </c>
      <c r="M430" s="11">
        <v>0</v>
      </c>
      <c r="N430" s="13">
        <f>L430/(L430+M430)</f>
        <v>1</v>
      </c>
      <c r="O430" s="11">
        <v>0</v>
      </c>
      <c r="P430" s="14">
        <f t="shared" si="100"/>
        <v>3.042467779421086</v>
      </c>
      <c r="Q430" s="12">
        <f t="shared" si="97"/>
        <v>1.2254384111557153</v>
      </c>
      <c r="R430" s="12">
        <f t="shared" si="98"/>
        <v>2.7058823529411766</v>
      </c>
      <c r="S430" s="12">
        <f t="shared" si="93"/>
        <v>8.747094865835622</v>
      </c>
    </row>
    <row r="431" spans="1:19" ht="15">
      <c r="A431" s="17">
        <v>1997</v>
      </c>
      <c r="B431" s="17">
        <v>7</v>
      </c>
      <c r="C431" s="17">
        <v>0</v>
      </c>
      <c r="D431" s="17">
        <v>0</v>
      </c>
      <c r="E431" s="6">
        <v>12.33</v>
      </c>
      <c r="F431" s="17">
        <v>18</v>
      </c>
      <c r="G431" s="17">
        <v>8</v>
      </c>
      <c r="H431" s="17">
        <v>13</v>
      </c>
      <c r="I431" s="17">
        <v>7</v>
      </c>
      <c r="J431" s="17">
        <v>7</v>
      </c>
      <c r="K431" s="17">
        <v>4</v>
      </c>
      <c r="L431" s="17">
        <v>0</v>
      </c>
      <c r="M431" s="17">
        <v>0</v>
      </c>
      <c r="N431" s="20">
        <v>0</v>
      </c>
      <c r="O431" s="17">
        <v>0</v>
      </c>
      <c r="P431" s="21">
        <f t="shared" si="100"/>
        <v>5.10948905109489</v>
      </c>
      <c r="Q431" s="6">
        <f t="shared" si="97"/>
        <v>2.10867802108678</v>
      </c>
      <c r="R431" s="6">
        <f t="shared" si="98"/>
        <v>1.625</v>
      </c>
      <c r="S431" s="6">
        <f t="shared" si="93"/>
        <v>9.489051094890511</v>
      </c>
    </row>
    <row r="432" spans="1:19" ht="15">
      <c r="A432" s="11" t="s">
        <v>194</v>
      </c>
      <c r="B432" s="11">
        <f aca="true" t="shared" si="101" ref="B432:M432">SUM(B427:B431)</f>
        <v>175</v>
      </c>
      <c r="C432" s="11">
        <f t="shared" si="101"/>
        <v>0</v>
      </c>
      <c r="D432" s="11">
        <f t="shared" si="101"/>
        <v>0</v>
      </c>
      <c r="E432" s="12">
        <f>SUM(E427:E431)+0.01</f>
        <v>277.66999999999996</v>
      </c>
      <c r="F432" s="11">
        <f t="shared" si="101"/>
        <v>261</v>
      </c>
      <c r="G432" s="11">
        <f t="shared" si="101"/>
        <v>115</v>
      </c>
      <c r="H432" s="11">
        <f t="shared" si="101"/>
        <v>262</v>
      </c>
      <c r="I432" s="11">
        <f t="shared" si="101"/>
        <v>127</v>
      </c>
      <c r="J432" s="11">
        <f t="shared" si="101"/>
        <v>113</v>
      </c>
      <c r="K432" s="11">
        <f t="shared" si="101"/>
        <v>32</v>
      </c>
      <c r="L432" s="11">
        <f t="shared" si="101"/>
        <v>16</v>
      </c>
      <c r="M432" s="11">
        <f t="shared" si="101"/>
        <v>14</v>
      </c>
      <c r="N432" s="13">
        <f>L432/(L432+M432)</f>
        <v>0.5333333333333333</v>
      </c>
      <c r="O432" s="11">
        <f>SUM(O427:O431)</f>
        <v>70</v>
      </c>
      <c r="P432" s="14">
        <f t="shared" si="100"/>
        <v>3.6626210969856308</v>
      </c>
      <c r="Q432" s="12">
        <f t="shared" si="97"/>
        <v>1.3541254006554546</v>
      </c>
      <c r="R432" s="12">
        <f t="shared" si="98"/>
        <v>2.2782608695652176</v>
      </c>
      <c r="S432" s="12">
        <f t="shared" si="93"/>
        <v>8.492094932833941</v>
      </c>
    </row>
    <row r="433" ht="15">
      <c r="S433" s="12"/>
    </row>
    <row r="434" spans="1:19" ht="15.75">
      <c r="A434" s="9" t="s">
        <v>68</v>
      </c>
      <c r="C434" s="15" t="s">
        <v>69</v>
      </c>
      <c r="S434" s="12"/>
    </row>
    <row r="435" spans="1:19" ht="15">
      <c r="A435" s="11">
        <v>1982</v>
      </c>
      <c r="B435" s="11">
        <v>29</v>
      </c>
      <c r="C435" s="11">
        <v>0</v>
      </c>
      <c r="D435" s="11">
        <v>0</v>
      </c>
      <c r="E435" s="12">
        <v>15.33</v>
      </c>
      <c r="F435" s="11">
        <v>11</v>
      </c>
      <c r="G435" s="11">
        <v>3</v>
      </c>
      <c r="H435" s="11">
        <v>4</v>
      </c>
      <c r="I435" s="11">
        <v>3</v>
      </c>
      <c r="J435" s="11">
        <v>3</v>
      </c>
      <c r="K435" s="11">
        <v>0</v>
      </c>
      <c r="L435" s="11">
        <v>1</v>
      </c>
      <c r="M435" s="11">
        <v>1</v>
      </c>
      <c r="N435" s="13">
        <f>L435/(L435+M435)</f>
        <v>0.5</v>
      </c>
      <c r="O435" s="11">
        <v>0</v>
      </c>
      <c r="P435" s="14">
        <f>(J435*9)/E435</f>
        <v>1.761252446183953</v>
      </c>
      <c r="Q435" s="12">
        <f t="shared" si="97"/>
        <v>0.91324200913242</v>
      </c>
      <c r="R435" s="12">
        <f t="shared" si="98"/>
        <v>1.3333333333333333</v>
      </c>
      <c r="S435" s="12">
        <f t="shared" si="93"/>
        <v>2.3483365949119372</v>
      </c>
    </row>
    <row r="436" spans="1:19" ht="15">
      <c r="A436" s="17">
        <v>1983</v>
      </c>
      <c r="B436" s="17">
        <v>32</v>
      </c>
      <c r="C436" s="17">
        <v>0</v>
      </c>
      <c r="D436" s="17">
        <v>0</v>
      </c>
      <c r="E436" s="6">
        <v>28</v>
      </c>
      <c r="F436" s="17">
        <v>22</v>
      </c>
      <c r="G436" s="17">
        <v>19</v>
      </c>
      <c r="H436" s="17">
        <v>13</v>
      </c>
      <c r="I436" s="17">
        <v>11</v>
      </c>
      <c r="J436" s="17">
        <v>8</v>
      </c>
      <c r="K436" s="17">
        <v>1</v>
      </c>
      <c r="L436" s="17">
        <v>0</v>
      </c>
      <c r="M436" s="17">
        <v>3</v>
      </c>
      <c r="N436" s="20">
        <f>L436/(L436+M436)</f>
        <v>0</v>
      </c>
      <c r="O436" s="17">
        <v>4</v>
      </c>
      <c r="P436" s="21">
        <f>(J436*9)/E436</f>
        <v>2.5714285714285716</v>
      </c>
      <c r="Q436" s="6">
        <f t="shared" si="97"/>
        <v>1.4642857142857142</v>
      </c>
      <c r="R436" s="6">
        <f t="shared" si="98"/>
        <v>0.6842105263157895</v>
      </c>
      <c r="S436" s="6">
        <f t="shared" si="93"/>
        <v>4.178571428571429</v>
      </c>
    </row>
    <row r="437" spans="1:19" ht="15">
      <c r="A437" s="11" t="s">
        <v>194</v>
      </c>
      <c r="B437" s="11">
        <f aca="true" t="shared" si="102" ref="B437:M437">SUM(B435:B436)</f>
        <v>61</v>
      </c>
      <c r="C437" s="11">
        <f t="shared" si="102"/>
        <v>0</v>
      </c>
      <c r="D437" s="11">
        <f t="shared" si="102"/>
        <v>0</v>
      </c>
      <c r="E437" s="12">
        <f t="shared" si="102"/>
        <v>43.33</v>
      </c>
      <c r="F437" s="11">
        <f t="shared" si="102"/>
        <v>33</v>
      </c>
      <c r="G437" s="11">
        <f t="shared" si="102"/>
        <v>22</v>
      </c>
      <c r="H437" s="11">
        <f t="shared" si="102"/>
        <v>17</v>
      </c>
      <c r="I437" s="11">
        <f t="shared" si="102"/>
        <v>14</v>
      </c>
      <c r="J437" s="11">
        <f t="shared" si="102"/>
        <v>11</v>
      </c>
      <c r="K437" s="11">
        <f t="shared" si="102"/>
        <v>1</v>
      </c>
      <c r="L437" s="11">
        <f t="shared" si="102"/>
        <v>1</v>
      </c>
      <c r="M437" s="11">
        <f t="shared" si="102"/>
        <v>4</v>
      </c>
      <c r="N437" s="13">
        <f>L437/(L437+M437)</f>
        <v>0.2</v>
      </c>
      <c r="O437" s="11">
        <v>4</v>
      </c>
      <c r="P437" s="14">
        <f>(J437*9)/E437</f>
        <v>2.284791137779829</v>
      </c>
      <c r="Q437" s="12">
        <f t="shared" si="97"/>
        <v>1.269328409877683</v>
      </c>
      <c r="R437" s="12">
        <f t="shared" si="98"/>
        <v>0.7727272727272727</v>
      </c>
      <c r="S437" s="12">
        <f t="shared" si="93"/>
        <v>3.5310408492960996</v>
      </c>
    </row>
    <row r="438" ht="15">
      <c r="S438" s="12"/>
    </row>
    <row r="439" spans="1:19" ht="15.75">
      <c r="A439" s="9" t="s">
        <v>70</v>
      </c>
      <c r="C439" s="15">
        <v>2008</v>
      </c>
      <c r="S439" s="12"/>
    </row>
    <row r="440" spans="1:19" ht="15">
      <c r="A440" s="11">
        <v>2008</v>
      </c>
      <c r="B440" s="11">
        <v>14</v>
      </c>
      <c r="C440" s="11">
        <v>0</v>
      </c>
      <c r="D440" s="11">
        <v>0</v>
      </c>
      <c r="E440" s="12">
        <v>89.67</v>
      </c>
      <c r="F440" s="11">
        <v>93</v>
      </c>
      <c r="G440" s="11">
        <v>15</v>
      </c>
      <c r="H440" s="11">
        <v>43</v>
      </c>
      <c r="I440" s="11">
        <v>40</v>
      </c>
      <c r="J440" s="11">
        <v>36</v>
      </c>
      <c r="K440" s="11">
        <v>8</v>
      </c>
      <c r="L440" s="11">
        <v>6</v>
      </c>
      <c r="M440" s="11">
        <v>5</v>
      </c>
      <c r="N440" s="13">
        <f>L440/(L440+M440)</f>
        <v>0.5454545454545454</v>
      </c>
      <c r="O440" s="11">
        <v>0</v>
      </c>
      <c r="P440" s="12">
        <f>(J440*9)/E440</f>
        <v>3.6132485781197725</v>
      </c>
      <c r="Q440" s="12">
        <f t="shared" si="97"/>
        <v>1.2044161927065908</v>
      </c>
      <c r="R440" s="12">
        <f t="shared" si="98"/>
        <v>2.8666666666666667</v>
      </c>
      <c r="S440" s="12">
        <f t="shared" si="93"/>
        <v>4.315824690531951</v>
      </c>
    </row>
    <row r="441" spans="1:19" ht="15">
      <c r="A441" s="17">
        <v>2009</v>
      </c>
      <c r="B441" s="17">
        <v>9</v>
      </c>
      <c r="C441" s="17">
        <v>0</v>
      </c>
      <c r="D441" s="17">
        <v>0</v>
      </c>
      <c r="E441" s="6">
        <v>49.67</v>
      </c>
      <c r="F441" s="17">
        <v>76</v>
      </c>
      <c r="G441" s="17">
        <v>19</v>
      </c>
      <c r="H441" s="17">
        <v>23</v>
      </c>
      <c r="I441" s="17">
        <v>40</v>
      </c>
      <c r="J441" s="17">
        <v>38</v>
      </c>
      <c r="K441" s="17">
        <v>4</v>
      </c>
      <c r="L441" s="17">
        <v>2</v>
      </c>
      <c r="M441" s="17">
        <v>3</v>
      </c>
      <c r="N441" s="20">
        <f>L441/(L441+M441)</f>
        <v>0.4</v>
      </c>
      <c r="O441" s="17">
        <v>0</v>
      </c>
      <c r="P441" s="6">
        <f>(J441*9)/E441</f>
        <v>6.885443929937588</v>
      </c>
      <c r="Q441" s="6">
        <f>(G441+F441)/E441</f>
        <v>1.9126233138715523</v>
      </c>
      <c r="R441" s="6">
        <f>H441/G441</f>
        <v>1.2105263157894737</v>
      </c>
      <c r="S441" s="6">
        <f>(H441*9)/E441</f>
        <v>4.167505536541172</v>
      </c>
    </row>
    <row r="442" spans="1:19" ht="15">
      <c r="A442" s="11" t="s">
        <v>194</v>
      </c>
      <c r="B442" s="11">
        <f>SUM(B440:B441)</f>
        <v>23</v>
      </c>
      <c r="C442" s="11">
        <f aca="true" t="shared" si="103" ref="C442:O442">SUM(C440:C441)</f>
        <v>0</v>
      </c>
      <c r="D442" s="11">
        <f t="shared" si="103"/>
        <v>0</v>
      </c>
      <c r="E442" s="12">
        <f>SUM(E440:E441)-0.01</f>
        <v>139.33</v>
      </c>
      <c r="F442" s="11">
        <f t="shared" si="103"/>
        <v>169</v>
      </c>
      <c r="G442" s="11">
        <f t="shared" si="103"/>
        <v>34</v>
      </c>
      <c r="H442" s="11">
        <f t="shared" si="103"/>
        <v>66</v>
      </c>
      <c r="I442" s="11">
        <f t="shared" si="103"/>
        <v>80</v>
      </c>
      <c r="J442" s="11">
        <f t="shared" si="103"/>
        <v>74</v>
      </c>
      <c r="K442" s="11">
        <f t="shared" si="103"/>
        <v>12</v>
      </c>
      <c r="L442" s="11">
        <f t="shared" si="103"/>
        <v>8</v>
      </c>
      <c r="M442" s="11">
        <f t="shared" si="103"/>
        <v>8</v>
      </c>
      <c r="N442" s="13">
        <f>L442/(L442+M442)</f>
        <v>0.5</v>
      </c>
      <c r="O442" s="11">
        <f t="shared" si="103"/>
        <v>0</v>
      </c>
      <c r="P442" s="12">
        <f>(J442*9)/E442</f>
        <v>4.78001866073351</v>
      </c>
      <c r="Q442" s="12">
        <f>(G442+F442)/E442</f>
        <v>1.456972654848202</v>
      </c>
      <c r="R442" s="12">
        <f>H442/G442</f>
        <v>1.9411764705882353</v>
      </c>
      <c r="S442" s="12">
        <f>(H442*9)/E442</f>
        <v>4.263259886600157</v>
      </c>
    </row>
    <row r="443" ht="15">
      <c r="S443" s="12"/>
    </row>
    <row r="444" spans="1:19" ht="15.75">
      <c r="A444" s="9" t="s">
        <v>71</v>
      </c>
      <c r="C444" s="15" t="s">
        <v>294</v>
      </c>
      <c r="S444" s="12"/>
    </row>
    <row r="445" spans="1:19" ht="15">
      <c r="A445" s="11">
        <v>1993</v>
      </c>
      <c r="B445" s="11">
        <v>3</v>
      </c>
      <c r="C445" s="11">
        <v>0</v>
      </c>
      <c r="D445" s="11">
        <v>0</v>
      </c>
      <c r="E445" s="12">
        <v>7.33</v>
      </c>
      <c r="F445" s="11">
        <v>9</v>
      </c>
      <c r="G445" s="11">
        <v>1</v>
      </c>
      <c r="H445" s="11">
        <v>3</v>
      </c>
      <c r="I445" s="11">
        <v>2</v>
      </c>
      <c r="J445" s="11">
        <v>2</v>
      </c>
      <c r="K445" s="11">
        <v>0</v>
      </c>
      <c r="L445" s="11">
        <v>0</v>
      </c>
      <c r="M445" s="11">
        <v>0</v>
      </c>
      <c r="N445" s="13">
        <v>0</v>
      </c>
      <c r="O445" s="11">
        <v>0</v>
      </c>
      <c r="P445" s="14">
        <f>(J445*9)/E445</f>
        <v>2.4556616643929057</v>
      </c>
      <c r="Q445" s="12">
        <f t="shared" si="97"/>
        <v>1.364256480218281</v>
      </c>
      <c r="R445" s="12">
        <f t="shared" si="98"/>
        <v>3</v>
      </c>
      <c r="S445" s="12">
        <f t="shared" si="93"/>
        <v>3.6834924965893587</v>
      </c>
    </row>
    <row r="446" spans="1:19" ht="15">
      <c r="A446" s="17">
        <v>1994</v>
      </c>
      <c r="B446" s="17">
        <v>35</v>
      </c>
      <c r="C446" s="17">
        <v>0</v>
      </c>
      <c r="D446" s="17">
        <v>0</v>
      </c>
      <c r="E446" s="6">
        <v>82</v>
      </c>
      <c r="F446" s="17">
        <v>97</v>
      </c>
      <c r="G446" s="17">
        <v>17</v>
      </c>
      <c r="H446" s="17">
        <v>32</v>
      </c>
      <c r="I446" s="17">
        <v>46</v>
      </c>
      <c r="J446" s="17">
        <v>39</v>
      </c>
      <c r="K446" s="17">
        <v>7</v>
      </c>
      <c r="L446" s="17">
        <v>1</v>
      </c>
      <c r="M446" s="17">
        <v>0</v>
      </c>
      <c r="N446" s="20">
        <f>L446/(L446+M446)</f>
        <v>1</v>
      </c>
      <c r="O446" s="17">
        <v>4</v>
      </c>
      <c r="P446" s="21">
        <f>(J446*9)/E446</f>
        <v>4.280487804878049</v>
      </c>
      <c r="Q446" s="6">
        <f t="shared" si="97"/>
        <v>1.3902439024390243</v>
      </c>
      <c r="R446" s="6">
        <f t="shared" si="98"/>
        <v>1.8823529411764706</v>
      </c>
      <c r="S446" s="6">
        <f t="shared" si="93"/>
        <v>3.5121951219512195</v>
      </c>
    </row>
    <row r="447" spans="1:19" ht="15">
      <c r="A447" s="11" t="s">
        <v>194</v>
      </c>
      <c r="B447" s="11">
        <f aca="true" t="shared" si="104" ref="B447:M447">SUM(B445:B446)</f>
        <v>38</v>
      </c>
      <c r="C447" s="11">
        <f t="shared" si="104"/>
        <v>0</v>
      </c>
      <c r="D447" s="11">
        <f t="shared" si="104"/>
        <v>0</v>
      </c>
      <c r="E447" s="12">
        <f t="shared" si="104"/>
        <v>89.33</v>
      </c>
      <c r="F447" s="11">
        <f t="shared" si="104"/>
        <v>106</v>
      </c>
      <c r="G447" s="11">
        <f t="shared" si="104"/>
        <v>18</v>
      </c>
      <c r="H447" s="11">
        <f t="shared" si="104"/>
        <v>35</v>
      </c>
      <c r="I447" s="11">
        <f t="shared" si="104"/>
        <v>48</v>
      </c>
      <c r="J447" s="11">
        <f t="shared" si="104"/>
        <v>41</v>
      </c>
      <c r="K447" s="11">
        <f t="shared" si="104"/>
        <v>7</v>
      </c>
      <c r="L447" s="11">
        <f t="shared" si="104"/>
        <v>1</v>
      </c>
      <c r="M447" s="11">
        <f t="shared" si="104"/>
        <v>0</v>
      </c>
      <c r="N447" s="13">
        <f>L447/(L447+M447)</f>
        <v>1</v>
      </c>
      <c r="O447" s="11">
        <v>4</v>
      </c>
      <c r="P447" s="14">
        <f>(J447*9)/E447</f>
        <v>4.130751147430875</v>
      </c>
      <c r="Q447" s="12">
        <f t="shared" si="97"/>
        <v>1.388111496697638</v>
      </c>
      <c r="R447" s="12">
        <f t="shared" si="98"/>
        <v>1.9444444444444444</v>
      </c>
      <c r="S447" s="12">
        <f t="shared" si="93"/>
        <v>3.526250979514161</v>
      </c>
    </row>
    <row r="448" ht="15">
      <c r="S448" s="12"/>
    </row>
    <row r="449" spans="1:19" ht="15.75">
      <c r="A449" s="9" t="s">
        <v>72</v>
      </c>
      <c r="C449" s="15" t="s">
        <v>240</v>
      </c>
      <c r="S449" s="12"/>
    </row>
    <row r="450" spans="1:19" ht="15">
      <c r="A450" s="11">
        <v>1987</v>
      </c>
      <c r="B450" s="11">
        <v>37</v>
      </c>
      <c r="C450" s="11">
        <v>0</v>
      </c>
      <c r="D450" s="11">
        <v>0</v>
      </c>
      <c r="E450" s="12">
        <v>85.33</v>
      </c>
      <c r="F450" s="11">
        <v>118</v>
      </c>
      <c r="G450" s="11">
        <v>35</v>
      </c>
      <c r="H450" s="11">
        <v>43</v>
      </c>
      <c r="I450" s="11">
        <v>65</v>
      </c>
      <c r="J450" s="11">
        <v>61</v>
      </c>
      <c r="K450" s="11">
        <v>17</v>
      </c>
      <c r="L450" s="11">
        <v>1</v>
      </c>
      <c r="M450" s="11">
        <v>0</v>
      </c>
      <c r="N450" s="37">
        <f>L450/(L450+M450)</f>
        <v>1</v>
      </c>
      <c r="O450" s="11">
        <v>0</v>
      </c>
      <c r="P450" s="14">
        <f>(J450*9)/E450</f>
        <v>6.433845072073128</v>
      </c>
      <c r="Q450" s="12">
        <f aca="true" t="shared" si="105" ref="Q450:Q478">(G450+F450)/E450</f>
        <v>1.793038790577757</v>
      </c>
      <c r="R450" s="12">
        <f aca="true" t="shared" si="106" ref="R450:R478">H450/G450</f>
        <v>1.2285714285714286</v>
      </c>
      <c r="S450" s="12">
        <f t="shared" si="93"/>
        <v>4.5353334114613855</v>
      </c>
    </row>
    <row r="451" spans="1:19" ht="15">
      <c r="A451" s="17">
        <v>1988</v>
      </c>
      <c r="B451" s="17">
        <v>69</v>
      </c>
      <c r="C451" s="17">
        <v>0</v>
      </c>
      <c r="D451" s="17">
        <v>0</v>
      </c>
      <c r="E451" s="6">
        <v>136.33</v>
      </c>
      <c r="F451" s="17">
        <v>151</v>
      </c>
      <c r="G451" s="17">
        <v>53</v>
      </c>
      <c r="H451" s="17">
        <v>102</v>
      </c>
      <c r="I451" s="17">
        <v>83</v>
      </c>
      <c r="J451" s="17">
        <v>76</v>
      </c>
      <c r="K451" s="17">
        <v>17</v>
      </c>
      <c r="L451" s="17">
        <v>10</v>
      </c>
      <c r="M451" s="17">
        <v>8</v>
      </c>
      <c r="N451" s="38">
        <f>L451/(L451+M451)</f>
        <v>0.5555555555555556</v>
      </c>
      <c r="O451" s="17">
        <v>4</v>
      </c>
      <c r="P451" s="21">
        <f>(J451*9)/E451</f>
        <v>5.017237585271033</v>
      </c>
      <c r="Q451" s="6">
        <f t="shared" si="105"/>
        <v>1.49636910437908</v>
      </c>
      <c r="R451" s="6">
        <f t="shared" si="106"/>
        <v>1.9245283018867925</v>
      </c>
      <c r="S451" s="6">
        <f t="shared" si="93"/>
        <v>6.73366096970586</v>
      </c>
    </row>
    <row r="452" spans="1:19" ht="15">
      <c r="A452" s="11" t="s">
        <v>194</v>
      </c>
      <c r="B452" s="11">
        <f aca="true" t="shared" si="107" ref="B452:M452">SUM(B450:B451)</f>
        <v>106</v>
      </c>
      <c r="C452" s="11">
        <f t="shared" si="107"/>
        <v>0</v>
      </c>
      <c r="D452" s="11">
        <f t="shared" si="107"/>
        <v>0</v>
      </c>
      <c r="E452" s="12">
        <f>SUM(E450:E451)+0.01</f>
        <v>221.67000000000002</v>
      </c>
      <c r="F452" s="11">
        <f t="shared" si="107"/>
        <v>269</v>
      </c>
      <c r="G452" s="11">
        <f t="shared" si="107"/>
        <v>88</v>
      </c>
      <c r="H452" s="11">
        <f t="shared" si="107"/>
        <v>145</v>
      </c>
      <c r="I452" s="11">
        <f t="shared" si="107"/>
        <v>148</v>
      </c>
      <c r="J452" s="11">
        <f t="shared" si="107"/>
        <v>137</v>
      </c>
      <c r="K452" s="11">
        <f t="shared" si="107"/>
        <v>34</v>
      </c>
      <c r="L452" s="11">
        <f t="shared" si="107"/>
        <v>11</v>
      </c>
      <c r="M452" s="11">
        <f t="shared" si="107"/>
        <v>8</v>
      </c>
      <c r="N452" s="37">
        <f>L452/(L452+M452)</f>
        <v>0.5789473684210527</v>
      </c>
      <c r="O452" s="11">
        <v>4</v>
      </c>
      <c r="P452" s="14">
        <f>(J452*9)/E452</f>
        <v>5.562322371092163</v>
      </c>
      <c r="Q452" s="12">
        <f t="shared" si="105"/>
        <v>1.6105020977128162</v>
      </c>
      <c r="R452" s="12">
        <f t="shared" si="106"/>
        <v>1.6477272727272727</v>
      </c>
      <c r="S452" s="12">
        <f t="shared" si="93"/>
        <v>5.88712951684937</v>
      </c>
    </row>
    <row r="453" spans="1:16" ht="15">
      <c r="A453" s="11"/>
      <c r="B453" s="11"/>
      <c r="C453" s="11"/>
      <c r="D453" s="11"/>
      <c r="E453" s="12"/>
      <c r="F453" s="11"/>
      <c r="G453" s="11"/>
      <c r="H453" s="11"/>
      <c r="I453" s="11"/>
      <c r="J453" s="11"/>
      <c r="K453" s="11"/>
      <c r="L453" s="11"/>
      <c r="M453" s="11"/>
      <c r="N453" s="37"/>
      <c r="O453" s="11"/>
      <c r="P453" s="14"/>
    </row>
    <row r="454" spans="1:16" ht="15.75">
      <c r="A454" s="9" t="s">
        <v>73</v>
      </c>
      <c r="B454" s="11"/>
      <c r="C454" s="15">
        <v>2010</v>
      </c>
      <c r="D454" s="11"/>
      <c r="E454" s="12"/>
      <c r="F454" s="11"/>
      <c r="G454" s="11"/>
      <c r="H454" s="11"/>
      <c r="I454" s="11"/>
      <c r="J454" s="11"/>
      <c r="K454" s="11"/>
      <c r="L454" s="11"/>
      <c r="M454" s="11"/>
      <c r="N454" s="37"/>
      <c r="O454" s="11"/>
      <c r="P454" s="14"/>
    </row>
    <row r="455" spans="1:19" ht="15">
      <c r="A455" s="11">
        <v>2010</v>
      </c>
      <c r="B455" s="22">
        <v>5</v>
      </c>
      <c r="C455" s="22">
        <v>0</v>
      </c>
      <c r="D455" s="22">
        <v>0</v>
      </c>
      <c r="E455" s="12">
        <v>30.33</v>
      </c>
      <c r="F455" s="22">
        <v>33</v>
      </c>
      <c r="G455" s="22">
        <v>7</v>
      </c>
      <c r="H455" s="22">
        <v>20</v>
      </c>
      <c r="I455" s="22">
        <v>28</v>
      </c>
      <c r="J455" s="22">
        <v>25</v>
      </c>
      <c r="K455" s="22">
        <v>6</v>
      </c>
      <c r="L455" s="22">
        <v>1</v>
      </c>
      <c r="M455" s="22">
        <v>3</v>
      </c>
      <c r="N455" s="13">
        <f>L455/(L455+M455)</f>
        <v>0.25</v>
      </c>
      <c r="O455" s="22">
        <v>0</v>
      </c>
      <c r="P455" s="12">
        <f>(J455*9)/E455</f>
        <v>7.41839762611276</v>
      </c>
      <c r="Q455" s="12">
        <f>(G455+F455)/E455</f>
        <v>1.3188262446422685</v>
      </c>
      <c r="R455" s="12">
        <f>H455/G455</f>
        <v>2.857142857142857</v>
      </c>
      <c r="S455" s="12">
        <f>(H455*9)/E455</f>
        <v>5.934718100890208</v>
      </c>
    </row>
    <row r="456" ht="15">
      <c r="S456" s="12"/>
    </row>
    <row r="457" spans="1:19" ht="15.75">
      <c r="A457" s="9" t="s">
        <v>74</v>
      </c>
      <c r="C457" s="15">
        <v>2001</v>
      </c>
      <c r="S457" s="12"/>
    </row>
    <row r="458" spans="1:19" ht="15">
      <c r="A458" s="11">
        <v>2001</v>
      </c>
      <c r="B458" s="11">
        <v>49</v>
      </c>
      <c r="C458" s="11">
        <v>0</v>
      </c>
      <c r="D458" s="11">
        <v>0</v>
      </c>
      <c r="E458" s="12">
        <v>50.67</v>
      </c>
      <c r="F458" s="11">
        <v>42</v>
      </c>
      <c r="G458" s="11">
        <v>26</v>
      </c>
      <c r="H458" s="11">
        <v>41</v>
      </c>
      <c r="I458" s="11">
        <v>25</v>
      </c>
      <c r="J458" s="11">
        <v>25</v>
      </c>
      <c r="K458" s="11">
        <v>5</v>
      </c>
      <c r="L458" s="11">
        <v>2</v>
      </c>
      <c r="M458" s="11">
        <v>1</v>
      </c>
      <c r="N458" s="13">
        <f>L458/(L458+M458)</f>
        <v>0.6666666666666666</v>
      </c>
      <c r="O458" s="11">
        <v>0</v>
      </c>
      <c r="P458" s="14">
        <f>(J458*9)/E458</f>
        <v>4.440497335701599</v>
      </c>
      <c r="Q458" s="12">
        <f t="shared" si="105"/>
        <v>1.3420169725675941</v>
      </c>
      <c r="R458" s="12">
        <f t="shared" si="106"/>
        <v>1.5769230769230769</v>
      </c>
      <c r="S458" s="12">
        <f t="shared" si="93"/>
        <v>7.282415630550622</v>
      </c>
    </row>
    <row r="459" ht="15">
      <c r="S459" s="12"/>
    </row>
    <row r="460" spans="1:19" ht="15.75">
      <c r="A460" s="9" t="s">
        <v>75</v>
      </c>
      <c r="C460" s="15" t="s">
        <v>253</v>
      </c>
      <c r="S460" s="12"/>
    </row>
    <row r="461" spans="1:19" ht="15">
      <c r="A461" s="11">
        <v>2007</v>
      </c>
      <c r="B461" s="11">
        <v>33</v>
      </c>
      <c r="C461" s="11">
        <v>2</v>
      </c>
      <c r="D461" s="11">
        <v>1</v>
      </c>
      <c r="E461" s="12">
        <v>223</v>
      </c>
      <c r="F461" s="11">
        <v>196</v>
      </c>
      <c r="G461" s="11">
        <v>92</v>
      </c>
      <c r="H461" s="11">
        <v>135</v>
      </c>
      <c r="I461" s="11">
        <v>87</v>
      </c>
      <c r="J461" s="11">
        <v>79</v>
      </c>
      <c r="K461" s="11">
        <v>15</v>
      </c>
      <c r="L461" s="11">
        <v>13</v>
      </c>
      <c r="M461" s="11">
        <v>10</v>
      </c>
      <c r="N461" s="13">
        <f>L461/(L461+M461)</f>
        <v>0.5652173913043478</v>
      </c>
      <c r="O461" s="11">
        <v>0</v>
      </c>
      <c r="P461" s="12">
        <f>(J461*9)/E461</f>
        <v>3.188340807174888</v>
      </c>
      <c r="Q461" s="12">
        <f t="shared" si="105"/>
        <v>1.2914798206278026</v>
      </c>
      <c r="R461" s="12">
        <f t="shared" si="106"/>
        <v>1.4673913043478262</v>
      </c>
      <c r="S461" s="12">
        <f t="shared" si="93"/>
        <v>5.448430493273543</v>
      </c>
    </row>
    <row r="462" spans="1:19" ht="15">
      <c r="A462" s="1">
        <v>2008</v>
      </c>
      <c r="B462" s="1"/>
      <c r="C462" s="1"/>
      <c r="D462" s="1"/>
      <c r="E462" s="46" t="s">
        <v>76</v>
      </c>
      <c r="F462" s="1"/>
      <c r="G462" s="1"/>
      <c r="H462" s="1"/>
      <c r="I462" s="1"/>
      <c r="J462" s="1"/>
      <c r="K462" s="1"/>
      <c r="L462" s="1"/>
      <c r="M462" s="1"/>
      <c r="N462" s="47"/>
      <c r="O462" s="1"/>
      <c r="P462" s="1"/>
      <c r="Q462" s="1"/>
      <c r="R462" s="1"/>
      <c r="S462" s="6" t="e">
        <f t="shared" si="93"/>
        <v>#VALUE!</v>
      </c>
    </row>
    <row r="463" spans="1:19" ht="15">
      <c r="A463" s="11" t="s">
        <v>194</v>
      </c>
      <c r="B463" s="11">
        <f aca="true" t="shared" si="108" ref="B463:M463">SUM(B461:B462)</f>
        <v>33</v>
      </c>
      <c r="C463" s="11">
        <f t="shared" si="108"/>
        <v>2</v>
      </c>
      <c r="D463" s="11">
        <f t="shared" si="108"/>
        <v>1</v>
      </c>
      <c r="E463" s="12">
        <f t="shared" si="108"/>
        <v>223</v>
      </c>
      <c r="F463" s="11">
        <f t="shared" si="108"/>
        <v>196</v>
      </c>
      <c r="G463" s="11">
        <f t="shared" si="108"/>
        <v>92</v>
      </c>
      <c r="H463" s="11">
        <f t="shared" si="108"/>
        <v>135</v>
      </c>
      <c r="I463" s="11">
        <f t="shared" si="108"/>
        <v>87</v>
      </c>
      <c r="J463" s="11">
        <f t="shared" si="108"/>
        <v>79</v>
      </c>
      <c r="K463" s="11">
        <f t="shared" si="108"/>
        <v>15</v>
      </c>
      <c r="L463" s="11">
        <f t="shared" si="108"/>
        <v>13</v>
      </c>
      <c r="M463" s="11">
        <f t="shared" si="108"/>
        <v>10</v>
      </c>
      <c r="N463" s="13">
        <v>0.565</v>
      </c>
      <c r="O463" s="11">
        <v>0</v>
      </c>
      <c r="P463" s="11">
        <v>3.19</v>
      </c>
      <c r="Q463" s="12">
        <f t="shared" si="105"/>
        <v>1.2914798206278026</v>
      </c>
      <c r="R463" s="12">
        <f t="shared" si="106"/>
        <v>1.4673913043478262</v>
      </c>
      <c r="S463" s="12">
        <f t="shared" si="93"/>
        <v>5.448430493273543</v>
      </c>
    </row>
    <row r="464" ht="15">
      <c r="S464" s="12"/>
    </row>
    <row r="465" spans="1:19" ht="15.75">
      <c r="A465" s="9" t="s">
        <v>77</v>
      </c>
      <c r="C465" s="15">
        <v>1998</v>
      </c>
      <c r="S465" s="12"/>
    </row>
    <row r="466" spans="1:19" ht="15">
      <c r="A466" s="11">
        <v>1998</v>
      </c>
      <c r="B466" s="11">
        <v>3</v>
      </c>
      <c r="C466" s="11">
        <v>0</v>
      </c>
      <c r="D466" s="11">
        <v>0</v>
      </c>
      <c r="E466" s="12">
        <v>3.67</v>
      </c>
      <c r="F466" s="11">
        <v>7</v>
      </c>
      <c r="G466" s="11">
        <v>3</v>
      </c>
      <c r="H466" s="11">
        <v>3</v>
      </c>
      <c r="I466" s="11">
        <v>3</v>
      </c>
      <c r="J466" s="11">
        <v>3</v>
      </c>
      <c r="K466" s="11">
        <v>0</v>
      </c>
      <c r="L466" s="11">
        <v>0</v>
      </c>
      <c r="M466" s="11">
        <v>0</v>
      </c>
      <c r="N466" s="13">
        <v>0</v>
      </c>
      <c r="O466" s="11">
        <v>0</v>
      </c>
      <c r="P466" s="14">
        <f>(J466*9)/E466</f>
        <v>7.356948228882834</v>
      </c>
      <c r="Q466" s="12">
        <f t="shared" si="105"/>
        <v>2.7247956403269757</v>
      </c>
      <c r="R466" s="12">
        <f t="shared" si="106"/>
        <v>1</v>
      </c>
      <c r="S466" s="12">
        <f t="shared" si="93"/>
        <v>7.356948228882834</v>
      </c>
    </row>
    <row r="467" ht="15">
      <c r="S467" s="12"/>
    </row>
    <row r="468" spans="1:19" ht="15.75">
      <c r="A468" s="9" t="s">
        <v>78</v>
      </c>
      <c r="C468" s="15" t="s">
        <v>79</v>
      </c>
      <c r="S468" s="12"/>
    </row>
    <row r="469" spans="1:19" ht="15">
      <c r="A469" s="11">
        <v>1988</v>
      </c>
      <c r="B469" s="11">
        <v>61</v>
      </c>
      <c r="C469" s="11">
        <v>0</v>
      </c>
      <c r="D469" s="11">
        <v>0</v>
      </c>
      <c r="E469" s="12">
        <v>90.67</v>
      </c>
      <c r="F469" s="11">
        <v>106</v>
      </c>
      <c r="G469" s="11">
        <v>35</v>
      </c>
      <c r="H469" s="11">
        <v>75</v>
      </c>
      <c r="I469" s="11">
        <v>49</v>
      </c>
      <c r="J469" s="11">
        <v>44</v>
      </c>
      <c r="K469" s="11">
        <v>8</v>
      </c>
      <c r="L469" s="11">
        <v>9</v>
      </c>
      <c r="M469" s="11">
        <v>3</v>
      </c>
      <c r="N469" s="37">
        <f>L469/(L469+M469)</f>
        <v>0.75</v>
      </c>
      <c r="O469" s="11">
        <v>2</v>
      </c>
      <c r="P469" s="14">
        <f>(J469*9)/E469</f>
        <v>4.367486489467299</v>
      </c>
      <c r="Q469" s="12">
        <f t="shared" si="105"/>
        <v>1.5550898864012352</v>
      </c>
      <c r="R469" s="12">
        <f t="shared" si="106"/>
        <v>2.142857142857143</v>
      </c>
      <c r="S469" s="12">
        <f t="shared" si="93"/>
        <v>7.4445792434101685</v>
      </c>
    </row>
    <row r="470" spans="1:19" ht="15">
      <c r="A470" s="11">
        <v>1989</v>
      </c>
      <c r="B470" s="11">
        <v>57</v>
      </c>
      <c r="C470" s="11">
        <v>0</v>
      </c>
      <c r="D470" s="11">
        <v>0</v>
      </c>
      <c r="E470" s="12">
        <v>78.33</v>
      </c>
      <c r="F470" s="11">
        <v>65</v>
      </c>
      <c r="G470" s="11">
        <v>24</v>
      </c>
      <c r="H470" s="11">
        <v>67</v>
      </c>
      <c r="I470" s="11">
        <v>22</v>
      </c>
      <c r="J470" s="11">
        <v>18</v>
      </c>
      <c r="K470" s="11">
        <v>4</v>
      </c>
      <c r="L470" s="11">
        <v>10</v>
      </c>
      <c r="M470" s="11">
        <v>7</v>
      </c>
      <c r="N470" s="13">
        <v>0.5882352941176471</v>
      </c>
      <c r="O470" s="11">
        <v>33</v>
      </c>
      <c r="P470" s="14">
        <f>(J470*9)/E470</f>
        <v>2.068173113749521</v>
      </c>
      <c r="Q470" s="12">
        <f t="shared" si="105"/>
        <v>1.136218562492021</v>
      </c>
      <c r="R470" s="12">
        <f t="shared" si="106"/>
        <v>2.7916666666666665</v>
      </c>
      <c r="S470" s="12">
        <f t="shared" si="93"/>
        <v>7.698199923400996</v>
      </c>
    </row>
    <row r="471" spans="1:19" ht="15">
      <c r="A471" s="11">
        <v>1990</v>
      </c>
      <c r="B471" s="11">
        <v>41</v>
      </c>
      <c r="C471" s="11">
        <v>0</v>
      </c>
      <c r="D471" s="11">
        <v>0</v>
      </c>
      <c r="E471" s="12">
        <v>59</v>
      </c>
      <c r="F471" s="11">
        <v>63</v>
      </c>
      <c r="G471" s="11">
        <v>8</v>
      </c>
      <c r="H471" s="11">
        <v>57</v>
      </c>
      <c r="I471" s="11">
        <v>17</v>
      </c>
      <c r="J471" s="11">
        <v>17</v>
      </c>
      <c r="K471" s="11">
        <v>4</v>
      </c>
      <c r="L471" s="11">
        <v>6</v>
      </c>
      <c r="M471" s="11">
        <v>6</v>
      </c>
      <c r="N471" s="37">
        <f>L471/(L471+M471)</f>
        <v>0.5</v>
      </c>
      <c r="O471" s="11">
        <v>28</v>
      </c>
      <c r="P471" s="14">
        <f>(J471*9)/E471</f>
        <v>2.593220338983051</v>
      </c>
      <c r="Q471" s="12">
        <f t="shared" si="105"/>
        <v>1.2033898305084745</v>
      </c>
      <c r="R471" s="12">
        <f t="shared" si="106"/>
        <v>7.125</v>
      </c>
      <c r="S471" s="12">
        <f aca="true" t="shared" si="109" ref="S471:S547">(H471*9)/E471</f>
        <v>8.694915254237289</v>
      </c>
    </row>
    <row r="472" spans="1:19" ht="15">
      <c r="A472" s="17">
        <v>1991</v>
      </c>
      <c r="B472" s="17">
        <v>50</v>
      </c>
      <c r="C472" s="17">
        <v>0</v>
      </c>
      <c r="D472" s="17">
        <v>0</v>
      </c>
      <c r="E472" s="6">
        <v>76.33</v>
      </c>
      <c r="F472" s="17">
        <v>71</v>
      </c>
      <c r="G472" s="17">
        <v>29</v>
      </c>
      <c r="H472" s="17">
        <v>50</v>
      </c>
      <c r="I472" s="17">
        <v>27</v>
      </c>
      <c r="J472" s="17">
        <v>25</v>
      </c>
      <c r="K472" s="17">
        <v>5</v>
      </c>
      <c r="L472" s="17">
        <v>5</v>
      </c>
      <c r="M472" s="17">
        <v>8</v>
      </c>
      <c r="N472" s="20">
        <f>L472/(L472+M472)</f>
        <v>0.38461538461538464</v>
      </c>
      <c r="O472" s="17">
        <v>19</v>
      </c>
      <c r="P472" s="21">
        <f>(J472*9)/E472</f>
        <v>2.947726974977073</v>
      </c>
      <c r="Q472" s="6">
        <f t="shared" si="105"/>
        <v>1.3101008777675882</v>
      </c>
      <c r="R472" s="6">
        <f t="shared" si="106"/>
        <v>1.7241379310344827</v>
      </c>
      <c r="S472" s="6">
        <f t="shared" si="109"/>
        <v>5.895453949954146</v>
      </c>
    </row>
    <row r="473" spans="1:19" ht="15">
      <c r="A473" s="11" t="s">
        <v>194</v>
      </c>
      <c r="B473" s="11">
        <f aca="true" t="shared" si="110" ref="B473:M473">SUM(B469:B472)</f>
        <v>209</v>
      </c>
      <c r="C473" s="11">
        <f t="shared" si="110"/>
        <v>0</v>
      </c>
      <c r="D473" s="11">
        <f t="shared" si="110"/>
        <v>0</v>
      </c>
      <c r="E473" s="12">
        <f t="shared" si="110"/>
        <v>304.33</v>
      </c>
      <c r="F473" s="11">
        <f t="shared" si="110"/>
        <v>305</v>
      </c>
      <c r="G473" s="11">
        <f t="shared" si="110"/>
        <v>96</v>
      </c>
      <c r="H473" s="11">
        <f t="shared" si="110"/>
        <v>249</v>
      </c>
      <c r="I473" s="11">
        <f t="shared" si="110"/>
        <v>115</v>
      </c>
      <c r="J473" s="11">
        <f t="shared" si="110"/>
        <v>104</v>
      </c>
      <c r="K473" s="11">
        <f t="shared" si="110"/>
        <v>21</v>
      </c>
      <c r="L473" s="11">
        <f t="shared" si="110"/>
        <v>30</v>
      </c>
      <c r="M473" s="11">
        <f t="shared" si="110"/>
        <v>24</v>
      </c>
      <c r="N473" s="13">
        <f>L473/(L473+M473)</f>
        <v>0.5555555555555556</v>
      </c>
      <c r="O473" s="11">
        <f>SUM(O469:O472)</f>
        <v>82</v>
      </c>
      <c r="P473" s="14">
        <f>(J473*9)/E473</f>
        <v>3.0756087142246904</v>
      </c>
      <c r="Q473" s="12">
        <f t="shared" si="105"/>
        <v>1.3176486051325864</v>
      </c>
      <c r="R473" s="12">
        <f t="shared" si="106"/>
        <v>2.59375</v>
      </c>
      <c r="S473" s="12">
        <f t="shared" si="109"/>
        <v>7.363717017711037</v>
      </c>
    </row>
    <row r="474" ht="15">
      <c r="S474" s="12"/>
    </row>
    <row r="475" spans="1:19" ht="15.75">
      <c r="A475" s="9" t="s">
        <v>80</v>
      </c>
      <c r="C475" s="15" t="s">
        <v>81</v>
      </c>
      <c r="S475" s="12"/>
    </row>
    <row r="476" spans="1:19" ht="15">
      <c r="A476" s="11">
        <v>1989</v>
      </c>
      <c r="B476" s="11">
        <v>27</v>
      </c>
      <c r="C476" s="11">
        <v>2</v>
      </c>
      <c r="D476" s="11">
        <v>2</v>
      </c>
      <c r="E476" s="12">
        <v>170.67</v>
      </c>
      <c r="F476" s="11">
        <v>183</v>
      </c>
      <c r="G476" s="11">
        <v>44</v>
      </c>
      <c r="H476" s="11">
        <v>71</v>
      </c>
      <c r="I476" s="11">
        <v>80</v>
      </c>
      <c r="J476" s="11">
        <v>75</v>
      </c>
      <c r="K476" s="11">
        <v>18</v>
      </c>
      <c r="L476" s="11">
        <v>9</v>
      </c>
      <c r="M476" s="11">
        <v>7</v>
      </c>
      <c r="N476" s="13">
        <v>0.5625</v>
      </c>
      <c r="O476" s="11">
        <v>0</v>
      </c>
      <c r="P476" s="14">
        <f>(J476*9)/E476</f>
        <v>3.9550008788890847</v>
      </c>
      <c r="Q476" s="12">
        <f t="shared" si="105"/>
        <v>1.330052147418996</v>
      </c>
      <c r="R476" s="12">
        <f t="shared" si="106"/>
        <v>1.6136363636363635</v>
      </c>
      <c r="S476" s="12">
        <f t="shared" si="109"/>
        <v>3.7440674986816664</v>
      </c>
    </row>
    <row r="477" spans="1:19" ht="15">
      <c r="A477" s="17">
        <v>1992</v>
      </c>
      <c r="B477" s="17">
        <v>22</v>
      </c>
      <c r="C477" s="17">
        <v>0</v>
      </c>
      <c r="D477" s="17">
        <v>0</v>
      </c>
      <c r="E477" s="6">
        <v>115.33</v>
      </c>
      <c r="F477" s="17">
        <v>131</v>
      </c>
      <c r="G477" s="17">
        <v>43</v>
      </c>
      <c r="H477" s="17">
        <v>77</v>
      </c>
      <c r="I477" s="17">
        <v>70</v>
      </c>
      <c r="J477" s="17">
        <v>57</v>
      </c>
      <c r="K477" s="17">
        <v>11</v>
      </c>
      <c r="L477" s="17">
        <v>5</v>
      </c>
      <c r="M477" s="17">
        <v>8</v>
      </c>
      <c r="N477" s="20">
        <f>L477/(L477+M477)</f>
        <v>0.38461538461538464</v>
      </c>
      <c r="O477" s="17">
        <v>0</v>
      </c>
      <c r="P477" s="21">
        <f>(J477*9)/E477</f>
        <v>4.448105436573312</v>
      </c>
      <c r="Q477" s="6">
        <f t="shared" si="105"/>
        <v>1.5087141246856846</v>
      </c>
      <c r="R477" s="6">
        <f t="shared" si="106"/>
        <v>1.7906976744186047</v>
      </c>
      <c r="S477" s="6">
        <f t="shared" si="109"/>
        <v>6.008844186248157</v>
      </c>
    </row>
    <row r="478" spans="1:19" ht="15">
      <c r="A478" s="11" t="s">
        <v>194</v>
      </c>
      <c r="B478" s="11">
        <f aca="true" t="shared" si="111" ref="B478:M478">SUM(B476:B477)</f>
        <v>49</v>
      </c>
      <c r="C478" s="11">
        <f t="shared" si="111"/>
        <v>2</v>
      </c>
      <c r="D478" s="11">
        <f t="shared" si="111"/>
        <v>2</v>
      </c>
      <c r="E478" s="12">
        <f t="shared" si="111"/>
        <v>286</v>
      </c>
      <c r="F478" s="11">
        <f t="shared" si="111"/>
        <v>314</v>
      </c>
      <c r="G478" s="11">
        <f t="shared" si="111"/>
        <v>87</v>
      </c>
      <c r="H478" s="11">
        <f t="shared" si="111"/>
        <v>148</v>
      </c>
      <c r="I478" s="11">
        <f t="shared" si="111"/>
        <v>150</v>
      </c>
      <c r="J478" s="11">
        <f t="shared" si="111"/>
        <v>132</v>
      </c>
      <c r="K478" s="11">
        <f t="shared" si="111"/>
        <v>29</v>
      </c>
      <c r="L478" s="11">
        <f t="shared" si="111"/>
        <v>14</v>
      </c>
      <c r="M478" s="11">
        <f t="shared" si="111"/>
        <v>15</v>
      </c>
      <c r="N478" s="13">
        <f>L478/(L478+M478)</f>
        <v>0.4827586206896552</v>
      </c>
      <c r="O478" s="11">
        <v>0</v>
      </c>
      <c r="P478" s="14">
        <f>(J478*9)/E478</f>
        <v>4.153846153846154</v>
      </c>
      <c r="Q478" s="12">
        <f t="shared" si="105"/>
        <v>1.402097902097902</v>
      </c>
      <c r="R478" s="12">
        <f t="shared" si="106"/>
        <v>1.7011494252873562</v>
      </c>
      <c r="S478" s="12">
        <f t="shared" si="109"/>
        <v>4.6573426573426575</v>
      </c>
    </row>
    <row r="479" ht="15">
      <c r="S479" s="12"/>
    </row>
    <row r="480" spans="1:19" ht="15.75">
      <c r="A480" s="9" t="s">
        <v>82</v>
      </c>
      <c r="C480" s="15" t="s">
        <v>52</v>
      </c>
      <c r="S480" s="12"/>
    </row>
    <row r="481" spans="1:19" ht="15">
      <c r="A481" s="11">
        <v>2006</v>
      </c>
      <c r="B481" s="11">
        <v>57</v>
      </c>
      <c r="C481" s="11">
        <v>0</v>
      </c>
      <c r="D481" s="11">
        <v>0</v>
      </c>
      <c r="E481" s="12">
        <v>67</v>
      </c>
      <c r="F481" s="11">
        <v>65</v>
      </c>
      <c r="G481" s="11">
        <v>13</v>
      </c>
      <c r="H481" s="11">
        <v>51</v>
      </c>
      <c r="I481" s="11">
        <v>20</v>
      </c>
      <c r="J481" s="11">
        <v>18</v>
      </c>
      <c r="K481" s="11">
        <v>7</v>
      </c>
      <c r="L481" s="11">
        <v>3</v>
      </c>
      <c r="M481" s="11">
        <v>5</v>
      </c>
      <c r="N481" s="13">
        <f>L481/(L481+M481)</f>
        <v>0.375</v>
      </c>
      <c r="O481" s="11">
        <v>35</v>
      </c>
      <c r="P481" s="12">
        <f>(J481*9)/E481</f>
        <v>2.417910447761194</v>
      </c>
      <c r="Q481" s="12">
        <f aca="true" t="shared" si="112" ref="Q481:Q511">(G481+F481)/E481</f>
        <v>1.164179104477612</v>
      </c>
      <c r="R481" s="12">
        <f aca="true" t="shared" si="113" ref="R481:R511">H481/G481</f>
        <v>3.923076923076923</v>
      </c>
      <c r="S481" s="12">
        <f t="shared" si="109"/>
        <v>6.850746268656716</v>
      </c>
    </row>
    <row r="482" spans="1:19" ht="15">
      <c r="A482" s="11">
        <v>2007</v>
      </c>
      <c r="B482" s="11">
        <v>61</v>
      </c>
      <c r="C482" s="11">
        <v>0</v>
      </c>
      <c r="D482" s="11">
        <v>0</v>
      </c>
      <c r="E482" s="12">
        <v>63.33</v>
      </c>
      <c r="F482" s="11">
        <v>68</v>
      </c>
      <c r="G482" s="11">
        <v>9</v>
      </c>
      <c r="H482" s="11">
        <v>23</v>
      </c>
      <c r="I482" s="11">
        <v>28</v>
      </c>
      <c r="J482" s="11">
        <v>26</v>
      </c>
      <c r="K482" s="11">
        <v>11</v>
      </c>
      <c r="L482" s="11">
        <v>3</v>
      </c>
      <c r="M482" s="11">
        <v>9</v>
      </c>
      <c r="N482" s="13">
        <f>L482/(L482+M482)</f>
        <v>0.25</v>
      </c>
      <c r="O482" s="11">
        <v>35</v>
      </c>
      <c r="P482" s="12">
        <f>(J482*9)/E482</f>
        <v>3.694931312174325</v>
      </c>
      <c r="Q482" s="12">
        <f t="shared" si="112"/>
        <v>1.2158534659718934</v>
      </c>
      <c r="R482" s="12">
        <f t="shared" si="113"/>
        <v>2.5555555555555554</v>
      </c>
      <c r="S482" s="12">
        <f t="shared" si="109"/>
        <v>3.2685930838465183</v>
      </c>
    </row>
    <row r="483" spans="1:19" ht="15">
      <c r="A483" s="17">
        <v>2008</v>
      </c>
      <c r="B483" s="17">
        <v>51</v>
      </c>
      <c r="C483" s="17">
        <v>0</v>
      </c>
      <c r="D483" s="17">
        <v>0</v>
      </c>
      <c r="E483" s="6">
        <v>56.67</v>
      </c>
      <c r="F483" s="17">
        <v>73</v>
      </c>
      <c r="G483" s="17">
        <v>22</v>
      </c>
      <c r="H483" s="17">
        <v>29</v>
      </c>
      <c r="I483" s="17">
        <v>36</v>
      </c>
      <c r="J483" s="17">
        <v>34</v>
      </c>
      <c r="K483" s="17">
        <v>5</v>
      </c>
      <c r="L483" s="17">
        <v>2</v>
      </c>
      <c r="M483" s="17">
        <v>7</v>
      </c>
      <c r="N483" s="20">
        <f>L483/(L483+M483)</f>
        <v>0.2222222222222222</v>
      </c>
      <c r="O483" s="17">
        <v>33</v>
      </c>
      <c r="P483" s="6">
        <f>(J483*9)/E483</f>
        <v>5.3996823716251985</v>
      </c>
      <c r="Q483" s="6">
        <f t="shared" si="112"/>
        <v>1.6763719781189341</v>
      </c>
      <c r="R483" s="6">
        <f t="shared" si="113"/>
        <v>1.3181818181818181</v>
      </c>
      <c r="S483" s="6">
        <f t="shared" si="109"/>
        <v>4.605611434621493</v>
      </c>
    </row>
    <row r="484" spans="1:19" ht="15">
      <c r="A484" s="11" t="s">
        <v>194</v>
      </c>
      <c r="B484" s="11">
        <f aca="true" t="shared" si="114" ref="B484:M484">SUM(B481:B483)</f>
        <v>169</v>
      </c>
      <c r="C484" s="11">
        <f t="shared" si="114"/>
        <v>0</v>
      </c>
      <c r="D484" s="11">
        <f t="shared" si="114"/>
        <v>0</v>
      </c>
      <c r="E484" s="12">
        <f t="shared" si="114"/>
        <v>187</v>
      </c>
      <c r="F484" s="11">
        <f t="shared" si="114"/>
        <v>206</v>
      </c>
      <c r="G484" s="11">
        <f t="shared" si="114"/>
        <v>44</v>
      </c>
      <c r="H484" s="11">
        <f t="shared" si="114"/>
        <v>103</v>
      </c>
      <c r="I484" s="11">
        <f t="shared" si="114"/>
        <v>84</v>
      </c>
      <c r="J484" s="11">
        <f t="shared" si="114"/>
        <v>78</v>
      </c>
      <c r="K484" s="11">
        <f t="shared" si="114"/>
        <v>23</v>
      </c>
      <c r="L484" s="11">
        <f t="shared" si="114"/>
        <v>8</v>
      </c>
      <c r="M484" s="11">
        <f t="shared" si="114"/>
        <v>21</v>
      </c>
      <c r="N484" s="13">
        <f>L484/(L484+M484)</f>
        <v>0.27586206896551724</v>
      </c>
      <c r="O484" s="11">
        <f>SUM(O481:O483)</f>
        <v>103</v>
      </c>
      <c r="P484" s="12">
        <f>(J484*9)/E484</f>
        <v>3.7540106951871657</v>
      </c>
      <c r="Q484" s="12">
        <f t="shared" si="112"/>
        <v>1.3368983957219251</v>
      </c>
      <c r="R484" s="12">
        <f t="shared" si="113"/>
        <v>2.340909090909091</v>
      </c>
      <c r="S484" s="12">
        <f t="shared" si="109"/>
        <v>4.957219251336898</v>
      </c>
    </row>
    <row r="485" ht="15">
      <c r="S485" s="12"/>
    </row>
    <row r="486" spans="1:19" ht="15.75">
      <c r="A486" s="9" t="s">
        <v>83</v>
      </c>
      <c r="C486" s="15" t="s">
        <v>84</v>
      </c>
      <c r="S486" s="12"/>
    </row>
    <row r="487" spans="1:19" ht="15">
      <c r="A487" s="11">
        <v>1993</v>
      </c>
      <c r="B487" s="11">
        <v>30</v>
      </c>
      <c r="C487" s="11">
        <v>1</v>
      </c>
      <c r="D487" s="11">
        <v>0</v>
      </c>
      <c r="E487" s="12">
        <v>192</v>
      </c>
      <c r="F487" s="11">
        <v>194</v>
      </c>
      <c r="G487" s="11">
        <v>61</v>
      </c>
      <c r="H487" s="11">
        <v>85</v>
      </c>
      <c r="I487" s="11">
        <v>73</v>
      </c>
      <c r="J487" s="11">
        <v>71</v>
      </c>
      <c r="K487" s="11">
        <v>12</v>
      </c>
      <c r="L487" s="11">
        <v>11</v>
      </c>
      <c r="M487" s="11">
        <v>4</v>
      </c>
      <c r="N487" s="13">
        <f>L487/(L487+M487)</f>
        <v>0.7333333333333333</v>
      </c>
      <c r="O487" s="11">
        <v>0</v>
      </c>
      <c r="P487" s="14">
        <f>(J487*9)/E487</f>
        <v>3.328125</v>
      </c>
      <c r="Q487" s="12">
        <f t="shared" si="112"/>
        <v>1.328125</v>
      </c>
      <c r="R487" s="12">
        <f t="shared" si="113"/>
        <v>1.3934426229508197</v>
      </c>
      <c r="S487" s="12">
        <f t="shared" si="109"/>
        <v>3.984375</v>
      </c>
    </row>
    <row r="488" spans="1:19" ht="15">
      <c r="A488" s="11">
        <v>1994</v>
      </c>
      <c r="B488" s="11">
        <v>16</v>
      </c>
      <c r="C488" s="11">
        <v>2</v>
      </c>
      <c r="D488" s="11">
        <v>0</v>
      </c>
      <c r="E488" s="12">
        <v>105.67</v>
      </c>
      <c r="F488" s="11">
        <v>116</v>
      </c>
      <c r="G488" s="11">
        <v>30</v>
      </c>
      <c r="H488" s="11">
        <v>61</v>
      </c>
      <c r="I488" s="11">
        <v>57</v>
      </c>
      <c r="J488" s="11">
        <v>49</v>
      </c>
      <c r="K488" s="11">
        <v>10</v>
      </c>
      <c r="L488" s="11">
        <v>7</v>
      </c>
      <c r="M488" s="11">
        <v>6</v>
      </c>
      <c r="N488" s="13">
        <f>L488/(L488+M488)</f>
        <v>0.5384615384615384</v>
      </c>
      <c r="O488" s="11">
        <v>0</v>
      </c>
      <c r="P488" s="14">
        <f>(J488*9)/E488</f>
        <v>4.173369925238951</v>
      </c>
      <c r="Q488" s="12">
        <f t="shared" si="112"/>
        <v>1.381659884546229</v>
      </c>
      <c r="R488" s="12">
        <f t="shared" si="113"/>
        <v>2.033333333333333</v>
      </c>
      <c r="S488" s="12">
        <f t="shared" si="109"/>
        <v>5.195419702848491</v>
      </c>
    </row>
    <row r="489" spans="1:19" ht="15">
      <c r="A489" s="11">
        <v>1995</v>
      </c>
      <c r="B489" s="11">
        <v>27</v>
      </c>
      <c r="C489" s="11">
        <v>0</v>
      </c>
      <c r="D489" s="11">
        <v>0</v>
      </c>
      <c r="E489" s="12">
        <v>146</v>
      </c>
      <c r="F489" s="11">
        <v>178</v>
      </c>
      <c r="G489" s="11">
        <v>80</v>
      </c>
      <c r="H489" s="11">
        <v>90</v>
      </c>
      <c r="I489" s="11">
        <v>114</v>
      </c>
      <c r="J489" s="11">
        <v>108</v>
      </c>
      <c r="K489" s="11">
        <v>16</v>
      </c>
      <c r="L489" s="11">
        <v>7</v>
      </c>
      <c r="M489" s="11">
        <v>13</v>
      </c>
      <c r="N489" s="13">
        <f>L489/(L489+M489)</f>
        <v>0.35</v>
      </c>
      <c r="O489" s="11">
        <v>0</v>
      </c>
      <c r="P489" s="14">
        <f>(J489*9)/E489</f>
        <v>6.657534246575342</v>
      </c>
      <c r="Q489" s="12">
        <f t="shared" si="112"/>
        <v>1.7671232876712328</v>
      </c>
      <c r="R489" s="12">
        <f t="shared" si="113"/>
        <v>1.125</v>
      </c>
      <c r="S489" s="12">
        <f t="shared" si="109"/>
        <v>5.5479452054794525</v>
      </c>
    </row>
    <row r="490" spans="1:19" ht="15">
      <c r="A490" s="17">
        <v>1996</v>
      </c>
      <c r="B490" s="17">
        <v>18</v>
      </c>
      <c r="C490" s="17">
        <v>2</v>
      </c>
      <c r="D490" s="17">
        <v>0</v>
      </c>
      <c r="E490" s="6">
        <v>108.67</v>
      </c>
      <c r="F490" s="17">
        <v>105</v>
      </c>
      <c r="G490" s="17">
        <v>63</v>
      </c>
      <c r="H490" s="17">
        <v>52</v>
      </c>
      <c r="I490" s="17">
        <v>64</v>
      </c>
      <c r="J490" s="17">
        <v>62</v>
      </c>
      <c r="K490" s="17">
        <v>15</v>
      </c>
      <c r="L490" s="17">
        <v>4</v>
      </c>
      <c r="M490" s="17">
        <v>9</v>
      </c>
      <c r="N490" s="20">
        <f>L490/(L490+M490)</f>
        <v>0.3076923076923077</v>
      </c>
      <c r="O490" s="17">
        <v>0</v>
      </c>
      <c r="P490" s="21">
        <f>(J490*9)/E490</f>
        <v>5.1348118155884785</v>
      </c>
      <c r="Q490" s="6">
        <f t="shared" si="112"/>
        <v>1.5459648477040582</v>
      </c>
      <c r="R490" s="6">
        <f t="shared" si="113"/>
        <v>0.8253968253968254</v>
      </c>
      <c r="S490" s="6">
        <f t="shared" si="109"/>
        <v>4.306616361461304</v>
      </c>
    </row>
    <row r="491" spans="1:19" ht="15">
      <c r="A491" s="11" t="s">
        <v>194</v>
      </c>
      <c r="B491" s="11">
        <f aca="true" t="shared" si="115" ref="B491:M491">SUM(B487:B490)</f>
        <v>91</v>
      </c>
      <c r="C491" s="11">
        <f t="shared" si="115"/>
        <v>5</v>
      </c>
      <c r="D491" s="11">
        <f t="shared" si="115"/>
        <v>0</v>
      </c>
      <c r="E491" s="12">
        <f>SUM(E487:E490)-0.01</f>
        <v>552.33</v>
      </c>
      <c r="F491" s="11">
        <f t="shared" si="115"/>
        <v>593</v>
      </c>
      <c r="G491" s="11">
        <f t="shared" si="115"/>
        <v>234</v>
      </c>
      <c r="H491" s="11">
        <f t="shared" si="115"/>
        <v>288</v>
      </c>
      <c r="I491" s="11">
        <f t="shared" si="115"/>
        <v>308</v>
      </c>
      <c r="J491" s="11">
        <f t="shared" si="115"/>
        <v>290</v>
      </c>
      <c r="K491" s="11">
        <f t="shared" si="115"/>
        <v>53</v>
      </c>
      <c r="L491" s="11">
        <f t="shared" si="115"/>
        <v>29</v>
      </c>
      <c r="M491" s="11">
        <f t="shared" si="115"/>
        <v>32</v>
      </c>
      <c r="N491" s="13">
        <f>L491/(L491+M491)</f>
        <v>0.47540983606557374</v>
      </c>
      <c r="O491" s="11">
        <v>0</v>
      </c>
      <c r="P491" s="14">
        <f>(J491*9)/E491</f>
        <v>4.72543588072348</v>
      </c>
      <c r="Q491" s="12">
        <f t="shared" si="112"/>
        <v>1.497293284811616</v>
      </c>
      <c r="R491" s="12">
        <f t="shared" si="113"/>
        <v>1.2307692307692308</v>
      </c>
      <c r="S491" s="12">
        <f t="shared" si="109"/>
        <v>4.692846667752973</v>
      </c>
    </row>
    <row r="493" spans="1:3" ht="15.75">
      <c r="A493" s="9" t="s">
        <v>85</v>
      </c>
      <c r="C493" s="15" t="s">
        <v>86</v>
      </c>
    </row>
    <row r="494" spans="1:19" ht="15">
      <c r="A494" s="11">
        <v>2005</v>
      </c>
      <c r="B494" s="11">
        <v>17</v>
      </c>
      <c r="C494" s="11">
        <v>2</v>
      </c>
      <c r="D494" s="11">
        <v>1</v>
      </c>
      <c r="E494" s="12">
        <v>93</v>
      </c>
      <c r="F494" s="11">
        <v>118</v>
      </c>
      <c r="G494" s="11">
        <v>47</v>
      </c>
      <c r="H494" s="11">
        <v>45</v>
      </c>
      <c r="I494" s="11">
        <v>76</v>
      </c>
      <c r="J494" s="11">
        <v>63</v>
      </c>
      <c r="K494" s="11">
        <v>9</v>
      </c>
      <c r="L494" s="11">
        <v>4</v>
      </c>
      <c r="M494" s="11">
        <v>8</v>
      </c>
      <c r="N494" s="13">
        <f>L494/(L494+M494)</f>
        <v>0.3333333333333333</v>
      </c>
      <c r="O494" s="11">
        <v>0</v>
      </c>
      <c r="P494" s="14">
        <f>(J494*9)/E494</f>
        <v>6.096774193548387</v>
      </c>
      <c r="Q494" s="12">
        <f t="shared" si="112"/>
        <v>1.7741935483870968</v>
      </c>
      <c r="R494" s="12">
        <f t="shared" si="113"/>
        <v>0.9574468085106383</v>
      </c>
      <c r="S494" s="12">
        <f t="shared" si="109"/>
        <v>4.354838709677419</v>
      </c>
    </row>
    <row r="495" spans="1:19" ht="15">
      <c r="A495" s="17">
        <v>2006</v>
      </c>
      <c r="B495" s="17">
        <v>7</v>
      </c>
      <c r="C495" s="17">
        <v>0</v>
      </c>
      <c r="D495" s="17">
        <v>0</v>
      </c>
      <c r="E495" s="6">
        <v>11.33</v>
      </c>
      <c r="F495" s="17">
        <v>21</v>
      </c>
      <c r="G495" s="17">
        <v>1</v>
      </c>
      <c r="H495" s="17">
        <v>12</v>
      </c>
      <c r="I495" s="17">
        <v>13</v>
      </c>
      <c r="J495" s="17">
        <v>13</v>
      </c>
      <c r="K495" s="17">
        <v>5</v>
      </c>
      <c r="L495" s="17">
        <v>0</v>
      </c>
      <c r="M495" s="17">
        <v>0</v>
      </c>
      <c r="N495" s="20">
        <v>0</v>
      </c>
      <c r="O495" s="17">
        <v>0</v>
      </c>
      <c r="P495" s="6">
        <f>(J495*9)/E495</f>
        <v>10.326566637246248</v>
      </c>
      <c r="Q495" s="6">
        <f t="shared" si="112"/>
        <v>1.941747572815534</v>
      </c>
      <c r="R495" s="6">
        <f t="shared" si="113"/>
        <v>12</v>
      </c>
      <c r="S495" s="6">
        <f t="shared" si="109"/>
        <v>9.532215357458076</v>
      </c>
    </row>
    <row r="496" spans="1:19" ht="15">
      <c r="A496" s="11" t="s">
        <v>194</v>
      </c>
      <c r="B496" s="11">
        <f aca="true" t="shared" si="116" ref="B496:M496">SUM(B494:B495)</f>
        <v>24</v>
      </c>
      <c r="C496" s="11">
        <f t="shared" si="116"/>
        <v>2</v>
      </c>
      <c r="D496" s="11">
        <f t="shared" si="116"/>
        <v>1</v>
      </c>
      <c r="E496" s="12">
        <f t="shared" si="116"/>
        <v>104.33</v>
      </c>
      <c r="F496" s="11">
        <f t="shared" si="116"/>
        <v>139</v>
      </c>
      <c r="G496" s="11">
        <f t="shared" si="116"/>
        <v>48</v>
      </c>
      <c r="H496" s="11">
        <f t="shared" si="116"/>
        <v>57</v>
      </c>
      <c r="I496" s="11">
        <f t="shared" si="116"/>
        <v>89</v>
      </c>
      <c r="J496" s="11">
        <f t="shared" si="116"/>
        <v>76</v>
      </c>
      <c r="K496" s="11">
        <f t="shared" si="116"/>
        <v>14</v>
      </c>
      <c r="L496" s="11">
        <f t="shared" si="116"/>
        <v>4</v>
      </c>
      <c r="M496" s="11">
        <f t="shared" si="116"/>
        <v>8</v>
      </c>
      <c r="N496" s="13">
        <v>0</v>
      </c>
      <c r="O496" s="11">
        <v>0</v>
      </c>
      <c r="P496" s="12">
        <f>(J496*9)/E496</f>
        <v>6.556120003833988</v>
      </c>
      <c r="Q496" s="12">
        <f t="shared" si="112"/>
        <v>1.7923895332119237</v>
      </c>
      <c r="R496" s="12">
        <f t="shared" si="113"/>
        <v>1.1875</v>
      </c>
      <c r="S496" s="12">
        <f t="shared" si="109"/>
        <v>4.917090002875491</v>
      </c>
    </row>
    <row r="498" spans="1:3" ht="15.75">
      <c r="A498" s="9" t="s">
        <v>87</v>
      </c>
      <c r="C498" s="15">
        <v>1985</v>
      </c>
    </row>
    <row r="499" spans="1:19" ht="15">
      <c r="A499" s="11">
        <v>1985</v>
      </c>
      <c r="B499" s="11">
        <v>5</v>
      </c>
      <c r="C499" s="11">
        <v>1</v>
      </c>
      <c r="D499" s="11">
        <v>0</v>
      </c>
      <c r="E499" s="12">
        <v>33.33</v>
      </c>
      <c r="F499" s="11">
        <v>44</v>
      </c>
      <c r="G499" s="11">
        <v>15</v>
      </c>
      <c r="H499" s="11">
        <v>19</v>
      </c>
      <c r="I499" s="11">
        <v>20</v>
      </c>
      <c r="J499" s="11">
        <v>18</v>
      </c>
      <c r="K499" s="11">
        <v>5</v>
      </c>
      <c r="L499" s="11">
        <v>1</v>
      </c>
      <c r="M499" s="11">
        <v>3</v>
      </c>
      <c r="N499" s="13">
        <f>L499/(L499+M499)</f>
        <v>0.25</v>
      </c>
      <c r="O499" s="11">
        <v>0</v>
      </c>
      <c r="P499" s="14">
        <f>(J499*9)/E499</f>
        <v>4.86048604860486</v>
      </c>
      <c r="Q499" s="12">
        <f t="shared" si="112"/>
        <v>1.7701770177017702</v>
      </c>
      <c r="R499" s="12">
        <f t="shared" si="113"/>
        <v>1.2666666666666666</v>
      </c>
      <c r="S499" s="12">
        <f t="shared" si="109"/>
        <v>5.1305130513051305</v>
      </c>
    </row>
    <row r="501" spans="1:3" ht="15.75">
      <c r="A501" s="9" t="s">
        <v>88</v>
      </c>
      <c r="C501" s="15">
        <v>1986</v>
      </c>
    </row>
    <row r="502" spans="1:19" ht="15">
      <c r="A502" s="11">
        <v>1986</v>
      </c>
      <c r="B502" s="11">
        <v>3</v>
      </c>
      <c r="C502" s="11">
        <v>0</v>
      </c>
      <c r="D502" s="11">
        <v>0</v>
      </c>
      <c r="E502" s="12">
        <v>7.67</v>
      </c>
      <c r="F502" s="11">
        <v>9</v>
      </c>
      <c r="G502" s="11">
        <v>4</v>
      </c>
      <c r="H502" s="11">
        <v>4</v>
      </c>
      <c r="I502" s="11">
        <v>8</v>
      </c>
      <c r="J502" s="11">
        <v>3</v>
      </c>
      <c r="K502" s="11">
        <v>0</v>
      </c>
      <c r="L502" s="11">
        <v>0</v>
      </c>
      <c r="M502" s="11">
        <v>1</v>
      </c>
      <c r="N502" s="13">
        <f>L502/(L502+M502)</f>
        <v>0</v>
      </c>
      <c r="O502" s="22">
        <v>0</v>
      </c>
      <c r="P502" s="14">
        <f>(J502*9)/E502</f>
        <v>3.5202086049543677</v>
      </c>
      <c r="Q502" s="12">
        <f t="shared" si="112"/>
        <v>1.694915254237288</v>
      </c>
      <c r="R502" s="12">
        <f t="shared" si="113"/>
        <v>1</v>
      </c>
      <c r="S502" s="12">
        <f t="shared" si="109"/>
        <v>4.69361147327249</v>
      </c>
    </row>
    <row r="503" spans="14:19" ht="15">
      <c r="N503" s="13"/>
      <c r="S503" s="12"/>
    </row>
    <row r="504" spans="1:19" ht="15.75">
      <c r="A504" s="9" t="s">
        <v>89</v>
      </c>
      <c r="C504" s="15" t="s">
        <v>301</v>
      </c>
      <c r="N504" s="13"/>
      <c r="S504" s="12"/>
    </row>
    <row r="505" spans="1:19" ht="15">
      <c r="A505" s="11">
        <v>2008</v>
      </c>
      <c r="B505" s="11">
        <v>2</v>
      </c>
      <c r="C505" s="11">
        <v>0</v>
      </c>
      <c r="D505" s="11">
        <v>0</v>
      </c>
      <c r="E505" s="12">
        <v>15</v>
      </c>
      <c r="F505" s="11">
        <v>15</v>
      </c>
      <c r="G505" s="11">
        <v>8</v>
      </c>
      <c r="H505" s="11">
        <v>2</v>
      </c>
      <c r="I505" s="11">
        <v>6</v>
      </c>
      <c r="J505" s="11">
        <v>6</v>
      </c>
      <c r="K505" s="11">
        <v>0</v>
      </c>
      <c r="L505" s="11">
        <v>2</v>
      </c>
      <c r="M505" s="11">
        <v>0</v>
      </c>
      <c r="N505" s="13">
        <f aca="true" t="shared" si="117" ref="N505:N511">L505/(L505+M505)</f>
        <v>1</v>
      </c>
      <c r="O505" s="11">
        <v>0</v>
      </c>
      <c r="P505" s="12">
        <f aca="true" t="shared" si="118" ref="P505:P511">(J505*9)/E505</f>
        <v>3.6</v>
      </c>
      <c r="Q505" s="12">
        <f t="shared" si="112"/>
        <v>1.5333333333333334</v>
      </c>
      <c r="R505" s="12">
        <f t="shared" si="113"/>
        <v>0.25</v>
      </c>
      <c r="S505" s="12">
        <f t="shared" si="109"/>
        <v>1.2</v>
      </c>
    </row>
    <row r="506" spans="1:19" ht="15">
      <c r="A506" s="24">
        <v>2009</v>
      </c>
      <c r="B506" s="24">
        <v>31</v>
      </c>
      <c r="C506" s="24">
        <v>2</v>
      </c>
      <c r="D506" s="24">
        <v>0</v>
      </c>
      <c r="E506" s="26">
        <v>194.33</v>
      </c>
      <c r="F506" s="24">
        <v>209</v>
      </c>
      <c r="G506" s="24">
        <v>81</v>
      </c>
      <c r="H506" s="24">
        <v>129</v>
      </c>
      <c r="I506" s="24">
        <v>108</v>
      </c>
      <c r="J506" s="24">
        <v>106</v>
      </c>
      <c r="K506" s="24">
        <v>25</v>
      </c>
      <c r="L506" s="24">
        <v>18</v>
      </c>
      <c r="M506" s="24">
        <v>8</v>
      </c>
      <c r="N506" s="23">
        <f t="shared" si="117"/>
        <v>0.6923076923076923</v>
      </c>
      <c r="O506" s="24">
        <v>0</v>
      </c>
      <c r="P506" s="26">
        <f t="shared" si="118"/>
        <v>4.909175114495961</v>
      </c>
      <c r="Q506" s="26">
        <f t="shared" si="112"/>
        <v>1.492306900632944</v>
      </c>
      <c r="R506" s="26">
        <f t="shared" si="113"/>
        <v>1.5925925925925926</v>
      </c>
      <c r="S506" s="26">
        <f t="shared" si="109"/>
        <v>5.974373488396027</v>
      </c>
    </row>
    <row r="507" spans="1:19" ht="15">
      <c r="A507" s="24">
        <v>2010</v>
      </c>
      <c r="B507" s="25">
        <v>32</v>
      </c>
      <c r="C507" s="25">
        <v>3</v>
      </c>
      <c r="D507" s="25">
        <v>1</v>
      </c>
      <c r="E507" s="26">
        <v>203.67</v>
      </c>
      <c r="F507" s="25">
        <v>238</v>
      </c>
      <c r="G507" s="25">
        <v>76</v>
      </c>
      <c r="H507" s="25">
        <v>105</v>
      </c>
      <c r="I507" s="25">
        <v>119</v>
      </c>
      <c r="J507" s="25">
        <v>115</v>
      </c>
      <c r="K507" s="25">
        <v>34</v>
      </c>
      <c r="L507" s="25">
        <v>10</v>
      </c>
      <c r="M507" s="25">
        <v>14</v>
      </c>
      <c r="N507" s="23">
        <f t="shared" si="117"/>
        <v>0.4166666666666667</v>
      </c>
      <c r="O507" s="24">
        <v>0</v>
      </c>
      <c r="P507" s="26">
        <f t="shared" si="118"/>
        <v>5.081749889527177</v>
      </c>
      <c r="Q507" s="26">
        <f t="shared" si="112"/>
        <v>1.5417096283203222</v>
      </c>
      <c r="R507" s="26">
        <f t="shared" si="113"/>
        <v>1.381578947368421</v>
      </c>
      <c r="S507" s="26">
        <f t="shared" si="109"/>
        <v>4.639858594785683</v>
      </c>
    </row>
    <row r="508" spans="1:19" ht="15">
      <c r="A508" s="24">
        <v>2011</v>
      </c>
      <c r="B508" s="11">
        <v>22</v>
      </c>
      <c r="C508" s="11">
        <v>1</v>
      </c>
      <c r="D508" s="11">
        <v>0</v>
      </c>
      <c r="E508" s="12">
        <v>125</v>
      </c>
      <c r="F508" s="11">
        <v>151</v>
      </c>
      <c r="G508" s="11">
        <v>47</v>
      </c>
      <c r="H508" s="11">
        <v>46</v>
      </c>
      <c r="I508" s="11">
        <v>64</v>
      </c>
      <c r="J508" s="11">
        <v>57</v>
      </c>
      <c r="K508" s="11">
        <v>9</v>
      </c>
      <c r="L508" s="11">
        <v>11</v>
      </c>
      <c r="M508" s="11">
        <v>4</v>
      </c>
      <c r="N508" s="23">
        <f t="shared" si="117"/>
        <v>0.7333333333333333</v>
      </c>
      <c r="O508" s="24">
        <v>0</v>
      </c>
      <c r="P508" s="26">
        <f t="shared" si="118"/>
        <v>4.104</v>
      </c>
      <c r="Q508" s="26">
        <f t="shared" si="112"/>
        <v>1.584</v>
      </c>
      <c r="R508" s="26">
        <f t="shared" si="113"/>
        <v>0.9787234042553191</v>
      </c>
      <c r="S508" s="26">
        <f t="shared" si="109"/>
        <v>3.312</v>
      </c>
    </row>
    <row r="509" spans="1:19" ht="15">
      <c r="A509" s="24">
        <v>2012</v>
      </c>
      <c r="B509" s="25">
        <v>31</v>
      </c>
      <c r="C509" s="24">
        <v>0</v>
      </c>
      <c r="D509" s="24">
        <v>0</v>
      </c>
      <c r="E509" s="26">
        <v>190.33</v>
      </c>
      <c r="F509" s="24">
        <v>192</v>
      </c>
      <c r="G509" s="24">
        <v>86</v>
      </c>
      <c r="H509" s="24">
        <v>89</v>
      </c>
      <c r="I509" s="24">
        <v>98</v>
      </c>
      <c r="J509" s="24">
        <v>92</v>
      </c>
      <c r="K509" s="24">
        <v>12</v>
      </c>
      <c r="L509" s="24">
        <v>15</v>
      </c>
      <c r="M509" s="24">
        <v>15</v>
      </c>
      <c r="N509" s="23">
        <f t="shared" si="117"/>
        <v>0.5</v>
      </c>
      <c r="O509" s="24">
        <v>0</v>
      </c>
      <c r="P509" s="26">
        <f t="shared" si="118"/>
        <v>4.35033888509431</v>
      </c>
      <c r="Q509" s="26">
        <f t="shared" si="112"/>
        <v>1.4606210266379445</v>
      </c>
      <c r="R509" s="26">
        <f t="shared" si="113"/>
        <v>1.0348837209302326</v>
      </c>
      <c r="S509" s="26">
        <f t="shared" si="109"/>
        <v>4.208480008406451</v>
      </c>
    </row>
    <row r="510" spans="1:19" ht="15">
      <c r="A510" s="17">
        <v>2013</v>
      </c>
      <c r="B510" s="17">
        <v>7</v>
      </c>
      <c r="C510" s="17">
        <v>0</v>
      </c>
      <c r="D510" s="17">
        <v>0</v>
      </c>
      <c r="E510" s="6">
        <v>36</v>
      </c>
      <c r="F510" s="17">
        <v>28</v>
      </c>
      <c r="G510" s="17">
        <v>16</v>
      </c>
      <c r="H510" s="17">
        <v>15</v>
      </c>
      <c r="I510" s="17">
        <v>13</v>
      </c>
      <c r="J510" s="17">
        <v>12</v>
      </c>
      <c r="K510" s="17">
        <v>1</v>
      </c>
      <c r="L510" s="17">
        <v>3</v>
      </c>
      <c r="M510" s="17">
        <v>2</v>
      </c>
      <c r="N510" s="20">
        <f>L510/(L510+M510)</f>
        <v>0.6</v>
      </c>
      <c r="O510" s="17">
        <v>0</v>
      </c>
      <c r="P510" s="6">
        <f>(J510*9)/E510</f>
        <v>3</v>
      </c>
      <c r="Q510" s="6">
        <f t="shared" si="112"/>
        <v>1.2222222222222223</v>
      </c>
      <c r="R510" s="6">
        <f t="shared" si="113"/>
        <v>0.9375</v>
      </c>
      <c r="S510" s="6">
        <f t="shared" si="109"/>
        <v>3.75</v>
      </c>
    </row>
    <row r="511" spans="1:19" ht="15">
      <c r="A511" s="11" t="s">
        <v>194</v>
      </c>
      <c r="B511" s="22">
        <f>SUM(B505:B510)</f>
        <v>125</v>
      </c>
      <c r="C511" s="22">
        <f aca="true" t="shared" si="119" ref="C511:M511">SUM(C505:C510)</f>
        <v>6</v>
      </c>
      <c r="D511" s="22">
        <f t="shared" si="119"/>
        <v>1</v>
      </c>
      <c r="E511" s="12">
        <f>SUM(E505:E510)</f>
        <v>764.33</v>
      </c>
      <c r="F511" s="22">
        <f t="shared" si="119"/>
        <v>833</v>
      </c>
      <c r="G511" s="22">
        <f t="shared" si="119"/>
        <v>314</v>
      </c>
      <c r="H511" s="22">
        <f t="shared" si="119"/>
        <v>386</v>
      </c>
      <c r="I511" s="22">
        <f t="shared" si="119"/>
        <v>408</v>
      </c>
      <c r="J511" s="22">
        <f t="shared" si="119"/>
        <v>388</v>
      </c>
      <c r="K511" s="22">
        <f t="shared" si="119"/>
        <v>81</v>
      </c>
      <c r="L511" s="22">
        <f t="shared" si="119"/>
        <v>59</v>
      </c>
      <c r="M511" s="22">
        <f t="shared" si="119"/>
        <v>43</v>
      </c>
      <c r="N511" s="23">
        <f t="shared" si="117"/>
        <v>0.5784313725490197</v>
      </c>
      <c r="O511" s="24">
        <v>0</v>
      </c>
      <c r="P511" s="26">
        <f t="shared" si="118"/>
        <v>4.568707233786453</v>
      </c>
      <c r="Q511" s="26">
        <f t="shared" si="112"/>
        <v>1.5006607093794564</v>
      </c>
      <c r="R511" s="26">
        <f t="shared" si="113"/>
        <v>1.2292993630573248</v>
      </c>
      <c r="S511" s="26">
        <f t="shared" si="109"/>
        <v>4.545157196498894</v>
      </c>
    </row>
    <row r="512" ht="15">
      <c r="S512" s="12"/>
    </row>
    <row r="513" spans="1:19" ht="15.75">
      <c r="A513" s="9" t="s">
        <v>90</v>
      </c>
      <c r="C513" s="15" t="s">
        <v>69</v>
      </c>
      <c r="S513" s="12"/>
    </row>
    <row r="514" spans="1:19" ht="15">
      <c r="A514" s="11">
        <v>1982</v>
      </c>
      <c r="B514" s="11">
        <v>38</v>
      </c>
      <c r="C514" s="11">
        <v>0</v>
      </c>
      <c r="D514" s="11">
        <v>0</v>
      </c>
      <c r="E514" s="12">
        <v>47.33</v>
      </c>
      <c r="F514" s="11">
        <v>31</v>
      </c>
      <c r="G514" s="11">
        <v>18</v>
      </c>
      <c r="H514" s="11">
        <v>27</v>
      </c>
      <c r="I514" s="11">
        <v>12</v>
      </c>
      <c r="J514" s="11">
        <v>12</v>
      </c>
      <c r="K514" s="11">
        <v>2</v>
      </c>
      <c r="L514" s="11">
        <v>1</v>
      </c>
      <c r="M514" s="11">
        <v>0</v>
      </c>
      <c r="N514" s="13">
        <f>L514/(L514+M514)</f>
        <v>1</v>
      </c>
      <c r="O514" s="11">
        <v>6</v>
      </c>
      <c r="P514" s="14">
        <f>(J514*9)/E514</f>
        <v>2.2818508345658146</v>
      </c>
      <c r="Q514" s="12">
        <f aca="true" t="shared" si="120" ref="Q514:Q548">(G514+F514)/E514</f>
        <v>1.0352841749418973</v>
      </c>
      <c r="R514" s="12">
        <f aca="true" t="shared" si="121" ref="R514:R548">H514/G514</f>
        <v>1.5</v>
      </c>
      <c r="S514" s="12">
        <f t="shared" si="109"/>
        <v>5.134164377773083</v>
      </c>
    </row>
    <row r="515" spans="1:19" ht="15">
      <c r="A515" s="17">
        <v>1983</v>
      </c>
      <c r="B515" s="17">
        <v>11</v>
      </c>
      <c r="C515" s="17">
        <v>0</v>
      </c>
      <c r="D515" s="17">
        <v>0</v>
      </c>
      <c r="E515" s="6">
        <v>18.33</v>
      </c>
      <c r="F515" s="17">
        <v>22</v>
      </c>
      <c r="G515" s="17">
        <v>4</v>
      </c>
      <c r="H515" s="17">
        <v>8</v>
      </c>
      <c r="I515" s="17">
        <v>9</v>
      </c>
      <c r="J515" s="17">
        <v>9</v>
      </c>
      <c r="K515" s="17">
        <v>0</v>
      </c>
      <c r="L515" s="17">
        <v>0</v>
      </c>
      <c r="M515" s="17">
        <v>0</v>
      </c>
      <c r="N515" s="20">
        <v>0</v>
      </c>
      <c r="O515" s="17">
        <v>0</v>
      </c>
      <c r="P515" s="21">
        <f>(J515*9)/E515</f>
        <v>4.418985270049101</v>
      </c>
      <c r="Q515" s="6">
        <f t="shared" si="120"/>
        <v>1.4184397163120568</v>
      </c>
      <c r="R515" s="6">
        <f t="shared" si="121"/>
        <v>2</v>
      </c>
      <c r="S515" s="6">
        <f t="shared" si="109"/>
        <v>3.9279869067103115</v>
      </c>
    </row>
    <row r="516" spans="1:19" ht="15">
      <c r="A516" s="11" t="s">
        <v>194</v>
      </c>
      <c r="B516" s="11">
        <f aca="true" t="shared" si="122" ref="B516:M516">SUM(B514:B515)</f>
        <v>49</v>
      </c>
      <c r="C516" s="11">
        <f t="shared" si="122"/>
        <v>0</v>
      </c>
      <c r="D516" s="11">
        <f t="shared" si="122"/>
        <v>0</v>
      </c>
      <c r="E516" s="12">
        <f>SUM(E514:E515)+0.01</f>
        <v>65.67</v>
      </c>
      <c r="F516" s="11">
        <f t="shared" si="122"/>
        <v>53</v>
      </c>
      <c r="G516" s="11">
        <f t="shared" si="122"/>
        <v>22</v>
      </c>
      <c r="H516" s="11">
        <f t="shared" si="122"/>
        <v>35</v>
      </c>
      <c r="I516" s="11">
        <f t="shared" si="122"/>
        <v>21</v>
      </c>
      <c r="J516" s="11">
        <f t="shared" si="122"/>
        <v>21</v>
      </c>
      <c r="K516" s="11">
        <f t="shared" si="122"/>
        <v>2</v>
      </c>
      <c r="L516" s="11">
        <f t="shared" si="122"/>
        <v>1</v>
      </c>
      <c r="M516" s="11">
        <f t="shared" si="122"/>
        <v>0</v>
      </c>
      <c r="N516" s="13">
        <f>L516/(L516+M516)</f>
        <v>1</v>
      </c>
      <c r="O516" s="11">
        <f>SUM(O514:O515)</f>
        <v>6</v>
      </c>
      <c r="P516" s="14">
        <f>(J516*9)/E516</f>
        <v>2.878026496116948</v>
      </c>
      <c r="Q516" s="12">
        <f t="shared" si="120"/>
        <v>1.1420740063956145</v>
      </c>
      <c r="R516" s="12">
        <f t="shared" si="121"/>
        <v>1.5909090909090908</v>
      </c>
      <c r="S516" s="12">
        <f t="shared" si="109"/>
        <v>4.79671082686158</v>
      </c>
    </row>
    <row r="517" ht="15">
      <c r="S517" s="12"/>
    </row>
    <row r="518" spans="1:19" ht="15.75">
      <c r="A518" s="9" t="s">
        <v>91</v>
      </c>
      <c r="C518" s="15">
        <v>1985</v>
      </c>
      <c r="S518" s="12"/>
    </row>
    <row r="519" spans="1:19" ht="15">
      <c r="A519" s="11">
        <v>1985</v>
      </c>
      <c r="B519" s="11">
        <v>38</v>
      </c>
      <c r="C519" s="11">
        <v>3</v>
      </c>
      <c r="D519" s="11">
        <v>0</v>
      </c>
      <c r="E519" s="12">
        <v>212.67</v>
      </c>
      <c r="F519" s="11">
        <v>291</v>
      </c>
      <c r="G519" s="11">
        <v>50</v>
      </c>
      <c r="H519" s="11">
        <v>75</v>
      </c>
      <c r="I519" s="11">
        <v>152</v>
      </c>
      <c r="J519" s="11">
        <v>146</v>
      </c>
      <c r="K519" s="11">
        <v>27</v>
      </c>
      <c r="L519" s="11">
        <v>9</v>
      </c>
      <c r="M519" s="33">
        <v>21</v>
      </c>
      <c r="N519" s="13">
        <f>L519/(L519+M519)</f>
        <v>0.3</v>
      </c>
      <c r="O519" s="11">
        <v>0</v>
      </c>
      <c r="P519" s="14">
        <f>(J519*9)/E519</f>
        <v>6.178586542530682</v>
      </c>
      <c r="Q519" s="12">
        <f t="shared" si="120"/>
        <v>1.603423143837871</v>
      </c>
      <c r="R519" s="12">
        <f t="shared" si="121"/>
        <v>1.5</v>
      </c>
      <c r="S519" s="12">
        <f t="shared" si="109"/>
        <v>3.17393144308083</v>
      </c>
    </row>
    <row r="520" ht="15">
      <c r="S520" s="12"/>
    </row>
    <row r="521" spans="1:19" ht="15.75">
      <c r="A521" s="9" t="s">
        <v>92</v>
      </c>
      <c r="C521" s="15" t="s">
        <v>256</v>
      </c>
      <c r="G521" s="16" t="s">
        <v>191</v>
      </c>
      <c r="S521" s="12"/>
    </row>
    <row r="522" spans="1:19" ht="15">
      <c r="A522" s="11">
        <v>1980</v>
      </c>
      <c r="B522" s="11">
        <v>62</v>
      </c>
      <c r="C522" s="11">
        <v>0</v>
      </c>
      <c r="D522" s="11">
        <v>0</v>
      </c>
      <c r="E522" s="12">
        <v>112.67</v>
      </c>
      <c r="F522" s="11">
        <v>112</v>
      </c>
      <c r="G522" s="11">
        <v>20</v>
      </c>
      <c r="H522" s="11">
        <v>81</v>
      </c>
      <c r="I522" s="11">
        <v>25</v>
      </c>
      <c r="J522" s="11">
        <v>23</v>
      </c>
      <c r="K522" s="11">
        <v>6</v>
      </c>
      <c r="L522" s="11">
        <v>12</v>
      </c>
      <c r="M522" s="11">
        <v>11</v>
      </c>
      <c r="N522" s="13">
        <f>L522/(L522+M522)</f>
        <v>0.5217391304347826</v>
      </c>
      <c r="O522" s="11">
        <v>19</v>
      </c>
      <c r="P522" s="14">
        <f>(J522*9)/E522</f>
        <v>1.8372237507766043</v>
      </c>
      <c r="Q522" s="12">
        <f t="shared" si="120"/>
        <v>1.1715629715097187</v>
      </c>
      <c r="R522" s="12">
        <f t="shared" si="121"/>
        <v>4.05</v>
      </c>
      <c r="S522" s="12">
        <f t="shared" si="109"/>
        <v>6.470222774474128</v>
      </c>
    </row>
    <row r="523" ht="15">
      <c r="S523" s="12"/>
    </row>
    <row r="524" spans="1:19" ht="15.75">
      <c r="A524" s="9" t="s">
        <v>93</v>
      </c>
      <c r="C524" s="15" t="s">
        <v>94</v>
      </c>
      <c r="S524" s="12"/>
    </row>
    <row r="525" spans="1:19" ht="15">
      <c r="A525" s="11">
        <v>1982</v>
      </c>
      <c r="B525" s="11">
        <v>30</v>
      </c>
      <c r="C525" s="11">
        <v>4</v>
      </c>
      <c r="D525" s="11">
        <v>0</v>
      </c>
      <c r="E525" s="12">
        <v>211.33</v>
      </c>
      <c r="F525" s="11">
        <v>216</v>
      </c>
      <c r="G525" s="11">
        <v>84</v>
      </c>
      <c r="H525" s="11">
        <v>114</v>
      </c>
      <c r="I525" s="11">
        <v>101</v>
      </c>
      <c r="J525" s="11">
        <v>94</v>
      </c>
      <c r="K525" s="11">
        <v>11</v>
      </c>
      <c r="L525" s="11">
        <v>14</v>
      </c>
      <c r="M525" s="11">
        <v>10</v>
      </c>
      <c r="N525" s="13">
        <f>L525/(L525+M525)</f>
        <v>0.5833333333333334</v>
      </c>
      <c r="O525" s="11">
        <v>0</v>
      </c>
      <c r="P525" s="14">
        <f>(J525*9)/E525</f>
        <v>4.003217716367766</v>
      </c>
      <c r="Q525" s="12">
        <f t="shared" si="120"/>
        <v>1.4195807504850233</v>
      </c>
      <c r="R525" s="12">
        <f t="shared" si="121"/>
        <v>1.3571428571428572</v>
      </c>
      <c r="S525" s="12">
        <f t="shared" si="109"/>
        <v>4.85496616665878</v>
      </c>
    </row>
    <row r="526" spans="1:19" ht="15">
      <c r="A526" s="11">
        <v>1983</v>
      </c>
      <c r="B526" s="11">
        <v>36</v>
      </c>
      <c r="C526" s="11">
        <v>6</v>
      </c>
      <c r="D526" s="11">
        <v>0</v>
      </c>
      <c r="E526" s="12">
        <v>230.67</v>
      </c>
      <c r="F526" s="11">
        <v>301</v>
      </c>
      <c r="G526" s="11">
        <v>92</v>
      </c>
      <c r="H526" s="11">
        <v>100</v>
      </c>
      <c r="I526" s="11">
        <v>171</v>
      </c>
      <c r="J526" s="33">
        <v>162</v>
      </c>
      <c r="K526" s="11">
        <v>38</v>
      </c>
      <c r="L526" s="11">
        <v>6</v>
      </c>
      <c r="M526" s="33">
        <v>21</v>
      </c>
      <c r="N526" s="13">
        <f>L526/(L526+M526)</f>
        <v>0.2222222222222222</v>
      </c>
      <c r="O526" s="11">
        <v>0</v>
      </c>
      <c r="P526" s="14">
        <f>(J526*9)/E526</f>
        <v>6.3207179087007415</v>
      </c>
      <c r="Q526" s="12">
        <f t="shared" si="120"/>
        <v>1.7037326050201587</v>
      </c>
      <c r="R526" s="12">
        <f t="shared" si="121"/>
        <v>1.0869565217391304</v>
      </c>
      <c r="S526" s="12">
        <f t="shared" si="109"/>
        <v>3.901677721420211</v>
      </c>
    </row>
    <row r="527" spans="1:19" ht="15">
      <c r="A527" s="11">
        <v>1984</v>
      </c>
      <c r="B527" s="11">
        <v>35</v>
      </c>
      <c r="C527" s="11">
        <v>10</v>
      </c>
      <c r="D527" s="11">
        <v>0</v>
      </c>
      <c r="E527" s="12">
        <v>232.67</v>
      </c>
      <c r="F527" s="11">
        <v>236</v>
      </c>
      <c r="G527" s="11">
        <v>73</v>
      </c>
      <c r="H527" s="11">
        <v>137</v>
      </c>
      <c r="I527" s="11">
        <v>113</v>
      </c>
      <c r="J527" s="11">
        <v>102</v>
      </c>
      <c r="K527" s="11">
        <v>30</v>
      </c>
      <c r="L527" s="11">
        <v>11</v>
      </c>
      <c r="M527" s="11">
        <v>17</v>
      </c>
      <c r="N527" s="13">
        <f>L527/(L527+M527)</f>
        <v>0.39285714285714285</v>
      </c>
      <c r="O527" s="11">
        <v>0</v>
      </c>
      <c r="P527" s="14">
        <f>(J527*9)/E527</f>
        <v>3.9455022134353377</v>
      </c>
      <c r="Q527" s="12">
        <f t="shared" si="120"/>
        <v>1.328061202561568</v>
      </c>
      <c r="R527" s="12">
        <f t="shared" si="121"/>
        <v>1.8767123287671232</v>
      </c>
      <c r="S527" s="12">
        <f t="shared" si="109"/>
        <v>5.29935101216315</v>
      </c>
    </row>
    <row r="528" spans="1:19" ht="15">
      <c r="A528" s="17">
        <v>1985</v>
      </c>
      <c r="B528" s="17">
        <v>38</v>
      </c>
      <c r="C528" s="17">
        <v>4</v>
      </c>
      <c r="D528" s="17">
        <v>1</v>
      </c>
      <c r="E528" s="6">
        <v>229.67</v>
      </c>
      <c r="F528" s="17">
        <v>260</v>
      </c>
      <c r="G528" s="17">
        <v>64</v>
      </c>
      <c r="H528" s="17">
        <v>142</v>
      </c>
      <c r="I528" s="17">
        <v>140</v>
      </c>
      <c r="J528" s="17">
        <v>133</v>
      </c>
      <c r="K528" s="17">
        <v>35</v>
      </c>
      <c r="L528" s="17">
        <v>14</v>
      </c>
      <c r="M528" s="17">
        <v>16</v>
      </c>
      <c r="N528" s="20">
        <f>L528/(L528+M528)</f>
        <v>0.4666666666666667</v>
      </c>
      <c r="O528" s="17">
        <v>0</v>
      </c>
      <c r="P528" s="21">
        <f>(J528*9)/E528</f>
        <v>5.211825662907651</v>
      </c>
      <c r="Q528" s="6">
        <f t="shared" si="120"/>
        <v>1.4107197283058301</v>
      </c>
      <c r="R528" s="6">
        <f t="shared" si="121"/>
        <v>2.21875</v>
      </c>
      <c r="S528" s="6">
        <f t="shared" si="109"/>
        <v>5.564505594984108</v>
      </c>
    </row>
    <row r="529" spans="1:19" ht="15">
      <c r="A529" s="11" t="s">
        <v>194</v>
      </c>
      <c r="B529" s="11">
        <f aca="true" t="shared" si="123" ref="B529:M529">SUM(B525:B528)</f>
        <v>139</v>
      </c>
      <c r="C529" s="11">
        <f t="shared" si="123"/>
        <v>24</v>
      </c>
      <c r="D529" s="11">
        <f t="shared" si="123"/>
        <v>1</v>
      </c>
      <c r="E529" s="12">
        <f>SUM(E525:E528)-0.01</f>
        <v>904.3299999999999</v>
      </c>
      <c r="F529" s="11">
        <f t="shared" si="123"/>
        <v>1013</v>
      </c>
      <c r="G529" s="11">
        <f t="shared" si="123"/>
        <v>313</v>
      </c>
      <c r="H529" s="11">
        <f t="shared" si="123"/>
        <v>493</v>
      </c>
      <c r="I529" s="11">
        <f t="shared" si="123"/>
        <v>525</v>
      </c>
      <c r="J529" s="11">
        <f t="shared" si="123"/>
        <v>491</v>
      </c>
      <c r="K529" s="11">
        <f t="shared" si="123"/>
        <v>114</v>
      </c>
      <c r="L529" s="11">
        <f t="shared" si="123"/>
        <v>45</v>
      </c>
      <c r="M529" s="11">
        <f t="shared" si="123"/>
        <v>64</v>
      </c>
      <c r="N529" s="13">
        <f>L529/(L529+M529)</f>
        <v>0.41284403669724773</v>
      </c>
      <c r="O529" s="11">
        <v>0</v>
      </c>
      <c r="P529" s="14">
        <f>(J529*9)/E529</f>
        <v>4.88649055101567</v>
      </c>
      <c r="Q529" s="12">
        <f t="shared" si="120"/>
        <v>1.4662789026129843</v>
      </c>
      <c r="R529" s="12">
        <f t="shared" si="121"/>
        <v>1.5750798722044728</v>
      </c>
      <c r="S529" s="12">
        <f t="shared" si="109"/>
        <v>4.906394789512678</v>
      </c>
    </row>
    <row r="530" spans="1:16" ht="15">
      <c r="A530" s="11"/>
      <c r="B530" s="11"/>
      <c r="C530" s="11"/>
      <c r="D530" s="11"/>
      <c r="E530" s="12"/>
      <c r="F530" s="11"/>
      <c r="G530" s="11"/>
      <c r="H530" s="11"/>
      <c r="I530" s="11"/>
      <c r="J530" s="11"/>
      <c r="K530" s="11"/>
      <c r="L530" s="11"/>
      <c r="M530" s="11"/>
      <c r="N530" s="13"/>
      <c r="O530" s="11"/>
      <c r="P530" s="14"/>
    </row>
    <row r="531" spans="1:16" ht="15.75">
      <c r="A531" s="9" t="s">
        <v>95</v>
      </c>
      <c r="B531" s="11"/>
      <c r="C531" s="15" t="s">
        <v>296</v>
      </c>
      <c r="D531" s="11"/>
      <c r="E531" s="12"/>
      <c r="F531" s="11"/>
      <c r="G531" s="11"/>
      <c r="H531" s="11"/>
      <c r="I531" s="11"/>
      <c r="J531" s="11"/>
      <c r="K531" s="11"/>
      <c r="L531" s="11"/>
      <c r="M531" s="11"/>
      <c r="N531" s="13"/>
      <c r="O531" s="11"/>
      <c r="P531" s="14"/>
    </row>
    <row r="532" spans="1:19" ht="15">
      <c r="A532" s="11">
        <v>2010</v>
      </c>
      <c r="B532" s="22">
        <v>13</v>
      </c>
      <c r="C532" s="22">
        <v>0</v>
      </c>
      <c r="D532" s="22">
        <v>0</v>
      </c>
      <c r="E532" s="12">
        <v>41.67</v>
      </c>
      <c r="F532" s="22">
        <v>44</v>
      </c>
      <c r="G532" s="22">
        <v>26</v>
      </c>
      <c r="H532" s="22">
        <v>30</v>
      </c>
      <c r="I532" s="22">
        <v>35</v>
      </c>
      <c r="J532" s="22">
        <v>33</v>
      </c>
      <c r="K532" s="22">
        <v>8</v>
      </c>
      <c r="L532" s="22">
        <v>2</v>
      </c>
      <c r="M532" s="22">
        <v>3</v>
      </c>
      <c r="N532" s="13">
        <f>L532/(L532+M532)</f>
        <v>0.4</v>
      </c>
      <c r="O532" s="22">
        <v>1</v>
      </c>
      <c r="P532" s="12">
        <f>(J532*9)/E532</f>
        <v>7.1274298056155505</v>
      </c>
      <c r="Q532" s="12">
        <f>(G532+F532)/E532</f>
        <v>1.6798656107511398</v>
      </c>
      <c r="R532" s="12">
        <f>H532/G532</f>
        <v>1.1538461538461537</v>
      </c>
      <c r="S532" s="12">
        <f>(J532*9)/E532</f>
        <v>7.1274298056155505</v>
      </c>
    </row>
    <row r="533" spans="1:19" ht="15">
      <c r="A533" s="24">
        <v>2011</v>
      </c>
      <c r="B533" s="24">
        <v>20</v>
      </c>
      <c r="C533" s="24">
        <v>1</v>
      </c>
      <c r="D533" s="24">
        <v>0</v>
      </c>
      <c r="E533" s="26">
        <v>110</v>
      </c>
      <c r="F533" s="24">
        <v>140</v>
      </c>
      <c r="G533" s="24">
        <v>39</v>
      </c>
      <c r="H533" s="24">
        <v>90</v>
      </c>
      <c r="I533" s="24">
        <v>74</v>
      </c>
      <c r="J533" s="24">
        <v>71</v>
      </c>
      <c r="K533" s="24">
        <v>22</v>
      </c>
      <c r="L533" s="24">
        <v>7</v>
      </c>
      <c r="M533" s="24">
        <v>6</v>
      </c>
      <c r="N533" s="23">
        <f>L533/(L533+M533)</f>
        <v>0.5384615384615384</v>
      </c>
      <c r="O533" s="25">
        <v>0</v>
      </c>
      <c r="P533" s="26">
        <f>(J533*9)/E533</f>
        <v>5.8090909090909095</v>
      </c>
      <c r="Q533" s="26">
        <f>(G533+F533)/E533</f>
        <v>1.6272727272727272</v>
      </c>
      <c r="R533" s="26">
        <f>H533/G533</f>
        <v>2.3076923076923075</v>
      </c>
      <c r="S533" s="26">
        <f>(J533*9)/E533</f>
        <v>5.8090909090909095</v>
      </c>
    </row>
    <row r="534" spans="1:19" ht="15">
      <c r="A534" s="24">
        <v>2012</v>
      </c>
      <c r="B534" s="25">
        <v>1</v>
      </c>
      <c r="C534" s="24">
        <v>1</v>
      </c>
      <c r="D534" s="24">
        <v>0</v>
      </c>
      <c r="E534" s="26">
        <v>9</v>
      </c>
      <c r="F534" s="24">
        <v>4</v>
      </c>
      <c r="G534" s="24">
        <v>4</v>
      </c>
      <c r="H534" s="24">
        <v>7</v>
      </c>
      <c r="I534" s="24">
        <v>1</v>
      </c>
      <c r="J534" s="24">
        <v>1</v>
      </c>
      <c r="K534" s="24">
        <v>0</v>
      </c>
      <c r="L534" s="24">
        <v>1</v>
      </c>
      <c r="M534" s="24">
        <v>0</v>
      </c>
      <c r="N534" s="23">
        <f>L534/(L534+M534)</f>
        <v>1</v>
      </c>
      <c r="O534" s="25">
        <v>0</v>
      </c>
      <c r="P534" s="26">
        <f>(J534*9)/E534</f>
        <v>1</v>
      </c>
      <c r="Q534" s="26">
        <f>(G534+F534)/E534</f>
        <v>0.8888888888888888</v>
      </c>
      <c r="R534" s="26">
        <f>H534/G534</f>
        <v>1.75</v>
      </c>
      <c r="S534" s="26">
        <f>(J534*9)/E534</f>
        <v>1</v>
      </c>
    </row>
    <row r="535" spans="1:19" ht="15">
      <c r="A535" s="17">
        <v>2013</v>
      </c>
      <c r="B535" s="17">
        <v>32</v>
      </c>
      <c r="C535" s="17">
        <v>0</v>
      </c>
      <c r="D535" s="17">
        <v>0</v>
      </c>
      <c r="E535" s="6">
        <v>41</v>
      </c>
      <c r="F535" s="17">
        <v>37</v>
      </c>
      <c r="G535" s="17">
        <v>6</v>
      </c>
      <c r="H535" s="17">
        <v>22</v>
      </c>
      <c r="I535" s="17">
        <v>20</v>
      </c>
      <c r="J535" s="17">
        <v>20</v>
      </c>
      <c r="K535" s="17">
        <v>5</v>
      </c>
      <c r="L535" s="17">
        <v>1</v>
      </c>
      <c r="M535" s="17">
        <v>1</v>
      </c>
      <c r="N535" s="20">
        <f>L535/(L535+M535)</f>
        <v>0.5</v>
      </c>
      <c r="O535" s="17">
        <v>0</v>
      </c>
      <c r="P535" s="6">
        <f>(J535*9)/E535</f>
        <v>4.390243902439025</v>
      </c>
      <c r="Q535" s="6">
        <f>(G535+F535)/E535</f>
        <v>1.048780487804878</v>
      </c>
      <c r="R535" s="6">
        <f>H535/G535</f>
        <v>3.6666666666666665</v>
      </c>
      <c r="S535" s="6">
        <f>(J535*9)/E535</f>
        <v>4.390243902439025</v>
      </c>
    </row>
    <row r="536" spans="1:19" ht="15">
      <c r="A536" s="11" t="s">
        <v>201</v>
      </c>
      <c r="B536" s="22">
        <f>SUM(B532:B535)</f>
        <v>66</v>
      </c>
      <c r="C536" s="22">
        <f aca="true" t="shared" si="124" ref="C536:M536">SUM(C532:C535)</f>
        <v>2</v>
      </c>
      <c r="D536" s="22">
        <f t="shared" si="124"/>
        <v>0</v>
      </c>
      <c r="E536" s="12">
        <f t="shared" si="124"/>
        <v>201.67000000000002</v>
      </c>
      <c r="F536" s="22">
        <f t="shared" si="124"/>
        <v>225</v>
      </c>
      <c r="G536" s="22">
        <f t="shared" si="124"/>
        <v>75</v>
      </c>
      <c r="H536" s="22">
        <f t="shared" si="124"/>
        <v>149</v>
      </c>
      <c r="I536" s="22">
        <f t="shared" si="124"/>
        <v>130</v>
      </c>
      <c r="J536" s="22">
        <f t="shared" si="124"/>
        <v>125</v>
      </c>
      <c r="K536" s="22">
        <f t="shared" si="124"/>
        <v>35</v>
      </c>
      <c r="L536" s="22">
        <f t="shared" si="124"/>
        <v>11</v>
      </c>
      <c r="M536" s="22">
        <f t="shared" si="124"/>
        <v>10</v>
      </c>
      <c r="N536" s="13">
        <f>L536/(L536+M536)</f>
        <v>0.5238095238095238</v>
      </c>
      <c r="O536" s="22">
        <v>1</v>
      </c>
      <c r="P536" s="26">
        <f>(J536*9)/E536</f>
        <v>5.578420191401794</v>
      </c>
      <c r="Q536" s="26">
        <f>(G536+F536)/E536</f>
        <v>1.4875787177071451</v>
      </c>
      <c r="R536" s="26">
        <f>H536/G536</f>
        <v>1.9866666666666666</v>
      </c>
      <c r="S536" s="26">
        <f>(J536*9)/E536</f>
        <v>5.578420191401794</v>
      </c>
    </row>
    <row r="537" ht="15">
      <c r="S537" s="12"/>
    </row>
    <row r="538" spans="1:19" ht="15.75">
      <c r="A538" s="9" t="s">
        <v>96</v>
      </c>
      <c r="C538" s="15">
        <v>2001</v>
      </c>
      <c r="S538" s="12"/>
    </row>
    <row r="539" spans="1:19" ht="15">
      <c r="A539" s="11">
        <v>2001</v>
      </c>
      <c r="B539" s="11">
        <v>2</v>
      </c>
      <c r="C539" s="11">
        <v>0</v>
      </c>
      <c r="D539" s="11">
        <v>0</v>
      </c>
      <c r="E539" s="12">
        <v>3.33</v>
      </c>
      <c r="F539" s="11">
        <v>5</v>
      </c>
      <c r="G539" s="11">
        <v>1</v>
      </c>
      <c r="H539" s="11">
        <v>3</v>
      </c>
      <c r="I539" s="11">
        <v>4</v>
      </c>
      <c r="J539" s="11">
        <v>4</v>
      </c>
      <c r="K539" s="11">
        <v>1</v>
      </c>
      <c r="L539" s="11">
        <v>0</v>
      </c>
      <c r="M539" s="11">
        <v>0</v>
      </c>
      <c r="N539" s="13">
        <v>0</v>
      </c>
      <c r="O539" s="11">
        <v>0</v>
      </c>
      <c r="P539" s="14">
        <f>(J539*9)/E539</f>
        <v>10.81081081081081</v>
      </c>
      <c r="Q539" s="12">
        <f t="shared" si="120"/>
        <v>1.8018018018018018</v>
      </c>
      <c r="R539" s="12">
        <f t="shared" si="121"/>
        <v>3</v>
      </c>
      <c r="S539" s="12">
        <f t="shared" si="109"/>
        <v>8.108108108108109</v>
      </c>
    </row>
    <row r="540" ht="15">
      <c r="S540" s="12"/>
    </row>
    <row r="541" spans="1:19" ht="15.75">
      <c r="A541" s="9" t="s">
        <v>97</v>
      </c>
      <c r="C541" s="15" t="s">
        <v>98</v>
      </c>
      <c r="S541" s="12"/>
    </row>
    <row r="542" spans="1:19" ht="15">
      <c r="A542" s="11">
        <v>2001</v>
      </c>
      <c r="B542" s="11">
        <v>3</v>
      </c>
      <c r="C542" s="11">
        <v>0</v>
      </c>
      <c r="D542" s="11">
        <v>0</v>
      </c>
      <c r="E542" s="12">
        <v>2.33</v>
      </c>
      <c r="F542" s="11">
        <v>1</v>
      </c>
      <c r="G542" s="11">
        <v>2</v>
      </c>
      <c r="H542" s="11">
        <v>2</v>
      </c>
      <c r="I542" s="11">
        <v>2</v>
      </c>
      <c r="J542" s="11">
        <v>0</v>
      </c>
      <c r="K542" s="11">
        <v>1</v>
      </c>
      <c r="L542" s="11">
        <v>0</v>
      </c>
      <c r="M542" s="11">
        <v>0</v>
      </c>
      <c r="N542" s="13">
        <v>0</v>
      </c>
      <c r="O542" s="11">
        <v>0</v>
      </c>
      <c r="P542" s="14">
        <f aca="true" t="shared" si="125" ref="P542:P548">(J542*9)/E542</f>
        <v>0</v>
      </c>
      <c r="Q542" s="12">
        <f t="shared" si="120"/>
        <v>1.2875536480686696</v>
      </c>
      <c r="R542" s="12">
        <f t="shared" si="121"/>
        <v>1</v>
      </c>
      <c r="S542" s="12">
        <f t="shared" si="109"/>
        <v>7.725321888412017</v>
      </c>
    </row>
    <row r="543" spans="1:19" ht="15">
      <c r="A543" s="11">
        <v>2002</v>
      </c>
      <c r="B543" s="11">
        <v>13</v>
      </c>
      <c r="C543" s="11">
        <v>3</v>
      </c>
      <c r="D543" s="11">
        <v>0</v>
      </c>
      <c r="E543" s="12">
        <v>82</v>
      </c>
      <c r="F543" s="11">
        <v>80</v>
      </c>
      <c r="G543" s="11">
        <v>30</v>
      </c>
      <c r="H543" s="11">
        <v>70</v>
      </c>
      <c r="I543" s="11">
        <v>44</v>
      </c>
      <c r="J543" s="11">
        <v>44</v>
      </c>
      <c r="K543" s="11">
        <v>10</v>
      </c>
      <c r="L543" s="11">
        <v>4</v>
      </c>
      <c r="M543" s="11">
        <v>6</v>
      </c>
      <c r="N543" s="13">
        <f aca="true" t="shared" si="126" ref="N543:N548">L543/(L543+M543)</f>
        <v>0.4</v>
      </c>
      <c r="O543" s="11">
        <v>0</v>
      </c>
      <c r="P543" s="14">
        <f t="shared" si="125"/>
        <v>4.829268292682927</v>
      </c>
      <c r="Q543" s="12">
        <f t="shared" si="120"/>
        <v>1.3414634146341464</v>
      </c>
      <c r="R543" s="12">
        <f t="shared" si="121"/>
        <v>2.3333333333333335</v>
      </c>
      <c r="S543" s="12">
        <f t="shared" si="109"/>
        <v>7.682926829268292</v>
      </c>
    </row>
    <row r="544" spans="1:19" ht="15">
      <c r="A544" s="11">
        <v>2003</v>
      </c>
      <c r="B544" s="11">
        <v>45</v>
      </c>
      <c r="C544" s="11">
        <v>0</v>
      </c>
      <c r="D544" s="11">
        <v>0</v>
      </c>
      <c r="E544" s="12">
        <v>64.33</v>
      </c>
      <c r="F544" s="11">
        <v>38</v>
      </c>
      <c r="G544" s="11">
        <v>23</v>
      </c>
      <c r="H544" s="11">
        <v>49</v>
      </c>
      <c r="I544" s="11">
        <v>24</v>
      </c>
      <c r="J544" s="11">
        <v>23</v>
      </c>
      <c r="K544" s="11">
        <v>10</v>
      </c>
      <c r="L544" s="11">
        <v>3</v>
      </c>
      <c r="M544" s="11">
        <v>1</v>
      </c>
      <c r="N544" s="13">
        <f t="shared" si="126"/>
        <v>0.75</v>
      </c>
      <c r="O544" s="11">
        <v>1</v>
      </c>
      <c r="P544" s="14">
        <f t="shared" si="125"/>
        <v>3.2177833048344473</v>
      </c>
      <c r="Q544" s="12">
        <f t="shared" si="120"/>
        <v>0.9482356598787502</v>
      </c>
      <c r="R544" s="12">
        <f t="shared" si="121"/>
        <v>2.130434782608696</v>
      </c>
      <c r="S544" s="12">
        <f t="shared" si="109"/>
        <v>6.855277475516866</v>
      </c>
    </row>
    <row r="545" spans="1:19" ht="15">
      <c r="A545" s="11">
        <v>2004</v>
      </c>
      <c r="B545" s="11">
        <v>27</v>
      </c>
      <c r="C545" s="11">
        <v>1</v>
      </c>
      <c r="D545" s="11">
        <v>0</v>
      </c>
      <c r="E545" s="12">
        <v>150.67</v>
      </c>
      <c r="F545" s="11">
        <v>165</v>
      </c>
      <c r="G545" s="11">
        <v>55</v>
      </c>
      <c r="H545" s="11">
        <v>110</v>
      </c>
      <c r="I545" s="11">
        <v>101</v>
      </c>
      <c r="J545" s="11">
        <v>94</v>
      </c>
      <c r="K545" s="11">
        <v>31</v>
      </c>
      <c r="L545" s="11">
        <v>11</v>
      </c>
      <c r="M545" s="11">
        <v>10</v>
      </c>
      <c r="N545" s="13">
        <f t="shared" si="126"/>
        <v>0.5238095238095238</v>
      </c>
      <c r="O545" s="11">
        <v>0</v>
      </c>
      <c r="P545" s="14">
        <f t="shared" si="125"/>
        <v>5.614920023893277</v>
      </c>
      <c r="Q545" s="12">
        <f t="shared" si="120"/>
        <v>1.4601446870644457</v>
      </c>
      <c r="R545" s="12">
        <f t="shared" si="121"/>
        <v>2</v>
      </c>
      <c r="S545" s="12">
        <f t="shared" si="109"/>
        <v>6.570651091790006</v>
      </c>
    </row>
    <row r="546" spans="1:19" ht="15">
      <c r="A546" s="11">
        <v>2005</v>
      </c>
      <c r="B546" s="11">
        <v>32</v>
      </c>
      <c r="C546" s="11">
        <v>3</v>
      </c>
      <c r="D546" s="11">
        <v>0</v>
      </c>
      <c r="E546" s="12">
        <v>211.33</v>
      </c>
      <c r="F546" s="11">
        <v>201</v>
      </c>
      <c r="G546" s="11">
        <v>124</v>
      </c>
      <c r="H546" s="11">
        <v>168</v>
      </c>
      <c r="I546" s="11">
        <v>123</v>
      </c>
      <c r="J546" s="11">
        <v>114</v>
      </c>
      <c r="K546" s="11">
        <v>32</v>
      </c>
      <c r="L546" s="11">
        <v>13</v>
      </c>
      <c r="M546" s="11">
        <v>11</v>
      </c>
      <c r="N546" s="13">
        <f t="shared" si="126"/>
        <v>0.5416666666666666</v>
      </c>
      <c r="O546" s="11">
        <v>0</v>
      </c>
      <c r="P546" s="14">
        <f t="shared" si="125"/>
        <v>4.85496616665878</v>
      </c>
      <c r="Q546" s="12">
        <f t="shared" si="120"/>
        <v>1.5378791463587753</v>
      </c>
      <c r="R546" s="12">
        <f t="shared" si="121"/>
        <v>1.3548387096774193</v>
      </c>
      <c r="S546" s="12">
        <f t="shared" si="109"/>
        <v>7.154686982444518</v>
      </c>
    </row>
    <row r="547" spans="1:19" ht="15">
      <c r="A547" s="17">
        <v>2006</v>
      </c>
      <c r="B547" s="17">
        <v>3</v>
      </c>
      <c r="C547" s="17">
        <v>0</v>
      </c>
      <c r="D547" s="17">
        <v>0</v>
      </c>
      <c r="E547" s="6">
        <v>18.33</v>
      </c>
      <c r="F547" s="17">
        <v>28</v>
      </c>
      <c r="G547" s="17">
        <v>4</v>
      </c>
      <c r="H547" s="17">
        <v>18</v>
      </c>
      <c r="I547" s="17">
        <v>13</v>
      </c>
      <c r="J547" s="17">
        <v>12</v>
      </c>
      <c r="K547" s="17">
        <v>0</v>
      </c>
      <c r="L547" s="17">
        <v>1</v>
      </c>
      <c r="M547" s="17">
        <v>2</v>
      </c>
      <c r="N547" s="20">
        <f t="shared" si="126"/>
        <v>0.3333333333333333</v>
      </c>
      <c r="O547" s="17">
        <v>0</v>
      </c>
      <c r="P547" s="6">
        <f t="shared" si="125"/>
        <v>5.891980360065467</v>
      </c>
      <c r="Q547" s="6">
        <f t="shared" si="120"/>
        <v>1.7457719585379161</v>
      </c>
      <c r="R547" s="6">
        <f t="shared" si="121"/>
        <v>4.5</v>
      </c>
      <c r="S547" s="6">
        <f t="shared" si="109"/>
        <v>8.837970540098201</v>
      </c>
    </row>
    <row r="548" spans="1:19" ht="15">
      <c r="A548" s="11" t="s">
        <v>194</v>
      </c>
      <c r="B548" s="11">
        <f aca="true" t="shared" si="127" ref="B548:M548">SUM(B542:B547)</f>
        <v>123</v>
      </c>
      <c r="C548" s="11">
        <f t="shared" si="127"/>
        <v>7</v>
      </c>
      <c r="D548" s="11">
        <f t="shared" si="127"/>
        <v>0</v>
      </c>
      <c r="E548" s="12">
        <f>SUM(E542:E547)+0.01</f>
        <v>529</v>
      </c>
      <c r="F548" s="11">
        <f t="shared" si="127"/>
        <v>513</v>
      </c>
      <c r="G548" s="11">
        <f t="shared" si="127"/>
        <v>238</v>
      </c>
      <c r="H548" s="11">
        <f t="shared" si="127"/>
        <v>417</v>
      </c>
      <c r="I548" s="11">
        <f t="shared" si="127"/>
        <v>307</v>
      </c>
      <c r="J548" s="11">
        <f t="shared" si="127"/>
        <v>287</v>
      </c>
      <c r="K548" s="11">
        <f t="shared" si="127"/>
        <v>84</v>
      </c>
      <c r="L548" s="11">
        <f t="shared" si="127"/>
        <v>32</v>
      </c>
      <c r="M548" s="11">
        <f t="shared" si="127"/>
        <v>30</v>
      </c>
      <c r="N548" s="13">
        <f t="shared" si="126"/>
        <v>0.5161290322580645</v>
      </c>
      <c r="O548" s="11">
        <f>SUM(O542:O547)</f>
        <v>1</v>
      </c>
      <c r="P548" s="12">
        <f t="shared" si="125"/>
        <v>4.882797731568998</v>
      </c>
      <c r="Q548" s="12">
        <f t="shared" si="120"/>
        <v>1.4196597353497165</v>
      </c>
      <c r="R548" s="12">
        <f t="shared" si="121"/>
        <v>1.7521008403361344</v>
      </c>
      <c r="S548" s="12">
        <f aca="true" t="shared" si="128" ref="S548:S619">(H548*9)/E548</f>
        <v>7.094517958412098</v>
      </c>
    </row>
    <row r="549" ht="12.75">
      <c r="N549"/>
    </row>
    <row r="550" spans="1:14" ht="15.75">
      <c r="A550" s="9" t="s">
        <v>99</v>
      </c>
      <c r="C550" s="15">
        <v>2009</v>
      </c>
      <c r="N550"/>
    </row>
    <row r="551" spans="1:19" ht="15">
      <c r="A551" s="11">
        <v>2009</v>
      </c>
      <c r="B551" s="11">
        <v>43</v>
      </c>
      <c r="C551" s="11">
        <v>0</v>
      </c>
      <c r="D551" s="11">
        <v>0</v>
      </c>
      <c r="E551" s="12">
        <v>65</v>
      </c>
      <c r="F551" s="11">
        <v>61</v>
      </c>
      <c r="G551" s="11">
        <v>26</v>
      </c>
      <c r="H551" s="11">
        <v>51</v>
      </c>
      <c r="I551" s="11">
        <v>32</v>
      </c>
      <c r="J551" s="11">
        <v>31</v>
      </c>
      <c r="K551" s="11">
        <v>9</v>
      </c>
      <c r="L551" s="11">
        <v>2</v>
      </c>
      <c r="M551" s="11">
        <v>4</v>
      </c>
      <c r="N551" s="13">
        <f>L551/(L551+M551)</f>
        <v>0.3333333333333333</v>
      </c>
      <c r="O551" s="11">
        <f>SUM(O545:O550)</f>
        <v>1</v>
      </c>
      <c r="P551" s="12">
        <f>(J551*9)/E551</f>
        <v>4.292307692307692</v>
      </c>
      <c r="Q551" s="12">
        <f>(G551+F551)/E551</f>
        <v>1.3384615384615384</v>
      </c>
      <c r="R551" s="12">
        <f>H551/G551</f>
        <v>1.9615384615384615</v>
      </c>
      <c r="S551" s="12">
        <f>(H551*9)/E551</f>
        <v>7.061538461538461</v>
      </c>
    </row>
    <row r="552" ht="15">
      <c r="S552" s="12"/>
    </row>
    <row r="553" spans="1:19" ht="15.75">
      <c r="A553" s="9" t="s">
        <v>100</v>
      </c>
      <c r="C553" s="15" t="s">
        <v>101</v>
      </c>
      <c r="S553" s="12"/>
    </row>
    <row r="554" spans="1:19" ht="15">
      <c r="A554" s="11">
        <v>2004</v>
      </c>
      <c r="B554" s="11">
        <v>33</v>
      </c>
      <c r="C554" s="11">
        <v>8</v>
      </c>
      <c r="D554" s="11">
        <v>2</v>
      </c>
      <c r="E554" s="12">
        <v>243.67</v>
      </c>
      <c r="F554" s="11">
        <v>192</v>
      </c>
      <c r="G554" s="11">
        <v>83</v>
      </c>
      <c r="H554" s="11">
        <v>216</v>
      </c>
      <c r="I554" s="11">
        <v>91</v>
      </c>
      <c r="J554" s="11">
        <v>85</v>
      </c>
      <c r="K554" s="11">
        <v>36</v>
      </c>
      <c r="L554" s="11">
        <v>14</v>
      </c>
      <c r="M554" s="11">
        <v>14</v>
      </c>
      <c r="N554" s="13">
        <f>L554/(L554+M554)</f>
        <v>0.5</v>
      </c>
      <c r="O554" s="11">
        <v>0</v>
      </c>
      <c r="P554" s="14">
        <f>(J554*9)/E554</f>
        <v>3.139491935814832</v>
      </c>
      <c r="Q554" s="12">
        <f aca="true" t="shared" si="129" ref="Q554:Q583">(G554+F554)/E554</f>
        <v>1.1285755324824558</v>
      </c>
      <c r="R554" s="12">
        <f aca="true" t="shared" si="130" ref="R554:R583">H554/G554</f>
        <v>2.602409638554217</v>
      </c>
      <c r="S554" s="12">
        <f t="shared" si="128"/>
        <v>7.978003036894161</v>
      </c>
    </row>
    <row r="555" spans="1:19" ht="15">
      <c r="A555" s="11">
        <v>2005</v>
      </c>
      <c r="B555" s="11">
        <v>12</v>
      </c>
      <c r="C555" s="11">
        <v>2</v>
      </c>
      <c r="D555" s="11">
        <v>0</v>
      </c>
      <c r="E555" s="12">
        <v>69</v>
      </c>
      <c r="F555" s="11">
        <v>88</v>
      </c>
      <c r="G555" s="11">
        <v>24</v>
      </c>
      <c r="H555" s="11">
        <v>35</v>
      </c>
      <c r="I555" s="11">
        <v>53</v>
      </c>
      <c r="J555" s="11">
        <v>49</v>
      </c>
      <c r="K555" s="11">
        <v>14</v>
      </c>
      <c r="L555" s="11">
        <v>4</v>
      </c>
      <c r="M555" s="11">
        <v>5</v>
      </c>
      <c r="N555" s="13">
        <f>L555/(L555+M555)</f>
        <v>0.4444444444444444</v>
      </c>
      <c r="O555" s="11">
        <v>0</v>
      </c>
      <c r="P555" s="14">
        <f>(J555*9)/E555</f>
        <v>6.391304347826087</v>
      </c>
      <c r="Q555" s="12">
        <f t="shared" si="129"/>
        <v>1.6231884057971016</v>
      </c>
      <c r="R555" s="12">
        <f t="shared" si="130"/>
        <v>1.4583333333333333</v>
      </c>
      <c r="S555" s="12">
        <f t="shared" si="128"/>
        <v>4.565217391304348</v>
      </c>
    </row>
    <row r="556" spans="1:19" ht="15">
      <c r="A556" s="11">
        <v>2006</v>
      </c>
      <c r="B556" s="11">
        <v>27</v>
      </c>
      <c r="C556" s="11">
        <v>6</v>
      </c>
      <c r="D556" s="11">
        <v>0</v>
      </c>
      <c r="E556" s="12">
        <v>194.33</v>
      </c>
      <c r="F556" s="11">
        <v>250</v>
      </c>
      <c r="G556" s="11">
        <v>61</v>
      </c>
      <c r="H556" s="11">
        <v>150</v>
      </c>
      <c r="I556" s="11">
        <v>134</v>
      </c>
      <c r="J556" s="11">
        <v>126</v>
      </c>
      <c r="K556" s="11">
        <v>25</v>
      </c>
      <c r="L556" s="11">
        <v>9</v>
      </c>
      <c r="M556" s="11">
        <v>14</v>
      </c>
      <c r="N556" s="13">
        <f>L556/(L556+M556)</f>
        <v>0.391304347826087</v>
      </c>
      <c r="O556" s="11">
        <v>0</v>
      </c>
      <c r="P556" s="12">
        <f>(J556*9)/E556</f>
        <v>5.835434570061236</v>
      </c>
      <c r="Q556" s="12">
        <f t="shared" si="129"/>
        <v>1.600370503782226</v>
      </c>
      <c r="R556" s="12">
        <f t="shared" si="130"/>
        <v>2.459016393442623</v>
      </c>
      <c r="S556" s="12">
        <f t="shared" si="128"/>
        <v>6.946945916739566</v>
      </c>
    </row>
    <row r="557" spans="1:19" ht="15">
      <c r="A557" s="17">
        <v>2007</v>
      </c>
      <c r="B557" s="17">
        <v>19</v>
      </c>
      <c r="C557" s="17">
        <v>2</v>
      </c>
      <c r="D557" s="17">
        <v>1</v>
      </c>
      <c r="E557" s="6">
        <v>114.67</v>
      </c>
      <c r="F557" s="17">
        <v>143</v>
      </c>
      <c r="G557" s="17">
        <v>43</v>
      </c>
      <c r="H557" s="17">
        <v>69</v>
      </c>
      <c r="I557" s="17">
        <v>77</v>
      </c>
      <c r="J557" s="17">
        <v>72</v>
      </c>
      <c r="K557" s="17">
        <v>22</v>
      </c>
      <c r="L557" s="17">
        <v>7</v>
      </c>
      <c r="M557" s="17">
        <v>6</v>
      </c>
      <c r="N557" s="20">
        <f>L557/(L557+M557)</f>
        <v>0.5384615384615384</v>
      </c>
      <c r="O557" s="17">
        <v>0</v>
      </c>
      <c r="P557" s="6">
        <f>(J557*9)/E557</f>
        <v>5.650998517484957</v>
      </c>
      <c r="Q557" s="6">
        <f t="shared" si="129"/>
        <v>1.6220458707595709</v>
      </c>
      <c r="R557" s="6">
        <f t="shared" si="130"/>
        <v>1.6046511627906976</v>
      </c>
      <c r="S557" s="6">
        <f t="shared" si="128"/>
        <v>5.415540245923084</v>
      </c>
    </row>
    <row r="558" spans="1:19" ht="15">
      <c r="A558" s="11" t="s">
        <v>194</v>
      </c>
      <c r="B558" s="11">
        <f aca="true" t="shared" si="131" ref="B558:M558">SUM(B554:B557)</f>
        <v>91</v>
      </c>
      <c r="C558" s="11">
        <f t="shared" si="131"/>
        <v>18</v>
      </c>
      <c r="D558" s="11">
        <f t="shared" si="131"/>
        <v>3</v>
      </c>
      <c r="E558" s="12">
        <f t="shared" si="131"/>
        <v>621.67</v>
      </c>
      <c r="F558" s="11">
        <f t="shared" si="131"/>
        <v>673</v>
      </c>
      <c r="G558" s="11">
        <f t="shared" si="131"/>
        <v>211</v>
      </c>
      <c r="H558" s="11">
        <f t="shared" si="131"/>
        <v>470</v>
      </c>
      <c r="I558" s="11">
        <f t="shared" si="131"/>
        <v>355</v>
      </c>
      <c r="J558" s="11">
        <f t="shared" si="131"/>
        <v>332</v>
      </c>
      <c r="K558" s="11">
        <f t="shared" si="131"/>
        <v>97</v>
      </c>
      <c r="L558" s="11">
        <f t="shared" si="131"/>
        <v>34</v>
      </c>
      <c r="M558" s="11">
        <f t="shared" si="131"/>
        <v>39</v>
      </c>
      <c r="N558" s="13">
        <f>L558/(L558+M558)</f>
        <v>0.4657534246575342</v>
      </c>
      <c r="O558" s="11">
        <v>0</v>
      </c>
      <c r="P558" s="12">
        <f>(J558*9)/E558</f>
        <v>4.806408544726302</v>
      </c>
      <c r="Q558" s="12">
        <f t="shared" si="129"/>
        <v>1.4219762896713692</v>
      </c>
      <c r="R558" s="12">
        <f t="shared" si="130"/>
        <v>2.227488151658768</v>
      </c>
      <c r="S558" s="12">
        <f t="shared" si="128"/>
        <v>6.8042530603053075</v>
      </c>
    </row>
    <row r="559" ht="15">
      <c r="S559" s="12"/>
    </row>
    <row r="560" spans="1:19" ht="15.75">
      <c r="A560" s="9" t="s">
        <v>102</v>
      </c>
      <c r="C560" s="15" t="s">
        <v>205</v>
      </c>
      <c r="S560" s="12"/>
    </row>
    <row r="561" spans="1:19" ht="15">
      <c r="A561" s="11">
        <v>2008</v>
      </c>
      <c r="B561" s="11">
        <v>35</v>
      </c>
      <c r="C561" s="11">
        <v>0</v>
      </c>
      <c r="D561" s="11">
        <v>0</v>
      </c>
      <c r="E561" s="12">
        <v>26.67</v>
      </c>
      <c r="F561" s="11">
        <v>27</v>
      </c>
      <c r="G561" s="11">
        <v>11</v>
      </c>
      <c r="H561" s="11">
        <v>21</v>
      </c>
      <c r="I561" s="11">
        <v>9</v>
      </c>
      <c r="J561" s="11">
        <v>9</v>
      </c>
      <c r="K561" s="11">
        <v>4</v>
      </c>
      <c r="L561" s="11">
        <v>1</v>
      </c>
      <c r="M561" s="11">
        <v>1</v>
      </c>
      <c r="N561" s="13">
        <f>L561/(L561+M561)</f>
        <v>0.5</v>
      </c>
      <c r="O561" s="11">
        <v>0</v>
      </c>
      <c r="P561" s="12">
        <f>(J561*9)/E561</f>
        <v>3.0371203599550056</v>
      </c>
      <c r="Q561" s="12">
        <f t="shared" si="129"/>
        <v>1.4248218972628421</v>
      </c>
      <c r="R561" s="12">
        <f t="shared" si="130"/>
        <v>1.9090909090909092</v>
      </c>
      <c r="S561" s="12">
        <f t="shared" si="128"/>
        <v>7.086614173228346</v>
      </c>
    </row>
    <row r="562" spans="1:19" ht="15">
      <c r="A562" s="17">
        <v>2009</v>
      </c>
      <c r="B562" s="17">
        <v>6</v>
      </c>
      <c r="C562" s="17">
        <v>0</v>
      </c>
      <c r="D562" s="17">
        <v>0</v>
      </c>
      <c r="E562" s="6">
        <v>7.67</v>
      </c>
      <c r="F562" s="17">
        <v>8</v>
      </c>
      <c r="G562" s="17">
        <v>4</v>
      </c>
      <c r="H562" s="17">
        <v>4</v>
      </c>
      <c r="I562" s="17">
        <v>5</v>
      </c>
      <c r="J562" s="17">
        <v>5</v>
      </c>
      <c r="K562" s="17">
        <v>1</v>
      </c>
      <c r="L562" s="17">
        <v>0</v>
      </c>
      <c r="M562" s="17">
        <v>1</v>
      </c>
      <c r="N562" s="20">
        <f>L562/(L562+M562)</f>
        <v>0</v>
      </c>
      <c r="O562" s="17">
        <v>0</v>
      </c>
      <c r="P562" s="6">
        <f>(J562*9)/E562</f>
        <v>5.867014341590613</v>
      </c>
      <c r="Q562" s="6">
        <f>(G562+F562)/E562</f>
        <v>1.5645371577574967</v>
      </c>
      <c r="R562" s="6">
        <f>H562/G562</f>
        <v>1</v>
      </c>
      <c r="S562" s="6">
        <f>(H562*9)/E562</f>
        <v>4.69361147327249</v>
      </c>
    </row>
    <row r="563" spans="1:19" ht="15">
      <c r="A563" s="11" t="s">
        <v>194</v>
      </c>
      <c r="B563" s="11">
        <f>SUM(B561:B562)</f>
        <v>41</v>
      </c>
      <c r="C563" s="11">
        <f aca="true" t="shared" si="132" ref="C563:M563">SUM(C561:C562)</f>
        <v>0</v>
      </c>
      <c r="D563" s="11">
        <f t="shared" si="132"/>
        <v>0</v>
      </c>
      <c r="E563" s="11">
        <f t="shared" si="132"/>
        <v>34.34</v>
      </c>
      <c r="F563" s="11">
        <f t="shared" si="132"/>
        <v>35</v>
      </c>
      <c r="G563" s="11">
        <f t="shared" si="132"/>
        <v>15</v>
      </c>
      <c r="H563" s="11">
        <f t="shared" si="132"/>
        <v>25</v>
      </c>
      <c r="I563" s="11">
        <f t="shared" si="132"/>
        <v>14</v>
      </c>
      <c r="J563" s="11">
        <f t="shared" si="132"/>
        <v>14</v>
      </c>
      <c r="K563" s="11">
        <f t="shared" si="132"/>
        <v>5</v>
      </c>
      <c r="L563" s="11">
        <f t="shared" si="132"/>
        <v>1</v>
      </c>
      <c r="M563" s="11">
        <f t="shared" si="132"/>
        <v>2</v>
      </c>
      <c r="N563" s="13">
        <f>L563/(L563+M563)</f>
        <v>0.3333333333333333</v>
      </c>
      <c r="O563" s="11">
        <v>0</v>
      </c>
      <c r="P563" s="12">
        <f>(J563*9)/E563</f>
        <v>3.66919044845661</v>
      </c>
      <c r="Q563" s="12">
        <f>(G563+F563)/E563</f>
        <v>1.45602795573675</v>
      </c>
      <c r="R563" s="12">
        <f>H563/G563</f>
        <v>1.6666666666666667</v>
      </c>
      <c r="S563" s="12">
        <f>(H563*9)/E563</f>
        <v>6.552125800815375</v>
      </c>
    </row>
    <row r="564" ht="15">
      <c r="S564" s="12"/>
    </row>
    <row r="565" spans="1:19" ht="15.75">
      <c r="A565" s="9" t="s">
        <v>103</v>
      </c>
      <c r="C565" s="15" t="s">
        <v>104</v>
      </c>
      <c r="S565" s="12"/>
    </row>
    <row r="566" spans="1:19" ht="15">
      <c r="A566" s="11">
        <v>2006</v>
      </c>
      <c r="B566" s="11">
        <v>26</v>
      </c>
      <c r="C566" s="11">
        <v>4</v>
      </c>
      <c r="D566" s="11">
        <v>1</v>
      </c>
      <c r="E566" s="12">
        <v>171.67</v>
      </c>
      <c r="F566" s="11">
        <v>209</v>
      </c>
      <c r="G566" s="11">
        <v>49</v>
      </c>
      <c r="H566" s="11">
        <v>70</v>
      </c>
      <c r="I566" s="11">
        <v>112</v>
      </c>
      <c r="J566" s="11">
        <v>99</v>
      </c>
      <c r="K566" s="11">
        <v>21</v>
      </c>
      <c r="L566" s="11">
        <v>10</v>
      </c>
      <c r="M566" s="11">
        <v>8</v>
      </c>
      <c r="N566" s="13">
        <f>L566/(L566+M566)</f>
        <v>0.5555555555555556</v>
      </c>
      <c r="O566" s="11">
        <v>0</v>
      </c>
      <c r="P566" s="12">
        <f>(J566*9)/E566</f>
        <v>5.190190481738219</v>
      </c>
      <c r="Q566" s="12">
        <f t="shared" si="129"/>
        <v>1.5028834391565213</v>
      </c>
      <c r="R566" s="12">
        <f t="shared" si="130"/>
        <v>1.4285714285714286</v>
      </c>
      <c r="S566" s="12">
        <f t="shared" si="128"/>
        <v>3.6698316537542963</v>
      </c>
    </row>
    <row r="567" spans="1:19" ht="15">
      <c r="A567" s="11">
        <v>2007</v>
      </c>
      <c r="B567" s="11">
        <v>11</v>
      </c>
      <c r="C567" s="11">
        <v>0</v>
      </c>
      <c r="D567" s="11">
        <v>0</v>
      </c>
      <c r="E567" s="12">
        <v>66.67</v>
      </c>
      <c r="F567" s="11">
        <v>60</v>
      </c>
      <c r="G567" s="11">
        <v>24</v>
      </c>
      <c r="H567" s="11">
        <v>46</v>
      </c>
      <c r="I567" s="11">
        <v>28</v>
      </c>
      <c r="J567" s="11">
        <v>27</v>
      </c>
      <c r="K567" s="11">
        <v>9</v>
      </c>
      <c r="L567" s="11">
        <v>4</v>
      </c>
      <c r="M567" s="11">
        <v>2</v>
      </c>
      <c r="N567" s="13">
        <f>L567/(L567+M567)</f>
        <v>0.6666666666666666</v>
      </c>
      <c r="O567" s="11">
        <v>0</v>
      </c>
      <c r="P567" s="12">
        <f>(J567*9)/E567</f>
        <v>3.644817759112044</v>
      </c>
      <c r="Q567" s="12">
        <f t="shared" si="129"/>
        <v>1.2599370031498425</v>
      </c>
      <c r="R567" s="12">
        <f t="shared" si="130"/>
        <v>1.9166666666666667</v>
      </c>
      <c r="S567" s="12">
        <f t="shared" si="128"/>
        <v>6.209689515524223</v>
      </c>
    </row>
    <row r="568" spans="1:19" ht="15">
      <c r="A568" s="24">
        <v>2008</v>
      </c>
      <c r="B568" s="24">
        <v>31</v>
      </c>
      <c r="C568" s="24">
        <v>0</v>
      </c>
      <c r="D568" s="24">
        <v>0</v>
      </c>
      <c r="E568" s="26">
        <v>184.67</v>
      </c>
      <c r="F568" s="24">
        <v>189</v>
      </c>
      <c r="G568" s="24">
        <v>70</v>
      </c>
      <c r="H568" s="24">
        <v>123</v>
      </c>
      <c r="I568" s="24">
        <v>97</v>
      </c>
      <c r="J568" s="24">
        <v>86</v>
      </c>
      <c r="K568" s="24">
        <v>24</v>
      </c>
      <c r="L568" s="24">
        <v>13</v>
      </c>
      <c r="M568" s="24">
        <v>9</v>
      </c>
      <c r="N568" s="23">
        <f>L568/(L568+M568)</f>
        <v>0.5909090909090909</v>
      </c>
      <c r="O568" s="24">
        <v>0</v>
      </c>
      <c r="P568" s="26">
        <f>(J568*9)/E568</f>
        <v>4.191260085558023</v>
      </c>
      <c r="Q568" s="26">
        <f t="shared" si="129"/>
        <v>1.4025017598960308</v>
      </c>
      <c r="R568" s="26">
        <f t="shared" si="130"/>
        <v>1.7571428571428571</v>
      </c>
      <c r="S568" s="26">
        <f t="shared" si="128"/>
        <v>5.9944766339957765</v>
      </c>
    </row>
    <row r="569" spans="1:19" ht="15">
      <c r="A569" s="17">
        <v>2009</v>
      </c>
      <c r="B569" s="17">
        <v>32</v>
      </c>
      <c r="C569" s="17">
        <v>1</v>
      </c>
      <c r="D569" s="17">
        <v>0</v>
      </c>
      <c r="E569" s="6">
        <v>199.67</v>
      </c>
      <c r="F569" s="17">
        <v>240</v>
      </c>
      <c r="G569" s="17">
        <v>51</v>
      </c>
      <c r="H569" s="17">
        <v>110</v>
      </c>
      <c r="I569" s="17">
        <v>136</v>
      </c>
      <c r="J569" s="17">
        <v>121</v>
      </c>
      <c r="K569" s="17">
        <v>33</v>
      </c>
      <c r="L569" s="17">
        <v>9</v>
      </c>
      <c r="M569" s="17">
        <v>15</v>
      </c>
      <c r="N569" s="20">
        <f>L569/(L569+M569)</f>
        <v>0.375</v>
      </c>
      <c r="O569" s="17">
        <v>0</v>
      </c>
      <c r="P569" s="6">
        <f>(J569*9)/E569</f>
        <v>5.453999098512546</v>
      </c>
      <c r="Q569" s="6">
        <f>(G569+F569)/E569</f>
        <v>1.4574047177843443</v>
      </c>
      <c r="R569" s="6">
        <f>H569/G569</f>
        <v>2.156862745098039</v>
      </c>
      <c r="S569" s="6">
        <f>(H569*9)/E569</f>
        <v>4.958180998647769</v>
      </c>
    </row>
    <row r="570" spans="1:19" ht="15">
      <c r="A570" s="11" t="s">
        <v>194</v>
      </c>
      <c r="B570" s="11">
        <f>SUM(B566:B569)</f>
        <v>100</v>
      </c>
      <c r="C570" s="11">
        <f>SUM(C566:C569)</f>
        <v>5</v>
      </c>
      <c r="D570" s="11">
        <f>SUM(D566:D569)</f>
        <v>1</v>
      </c>
      <c r="E570" s="12">
        <f>SUM(E566:E569)-0.01</f>
        <v>622.67</v>
      </c>
      <c r="F570" s="11">
        <f aca="true" t="shared" si="133" ref="F570:M570">SUM(F566:F569)</f>
        <v>698</v>
      </c>
      <c r="G570" s="11">
        <f t="shared" si="133"/>
        <v>194</v>
      </c>
      <c r="H570" s="11">
        <f t="shared" si="133"/>
        <v>349</v>
      </c>
      <c r="I570" s="11">
        <f t="shared" si="133"/>
        <v>373</v>
      </c>
      <c r="J570" s="11">
        <f t="shared" si="133"/>
        <v>333</v>
      </c>
      <c r="K570" s="11">
        <f t="shared" si="133"/>
        <v>87</v>
      </c>
      <c r="L570" s="11">
        <f t="shared" si="133"/>
        <v>36</v>
      </c>
      <c r="M570" s="11">
        <f t="shared" si="133"/>
        <v>34</v>
      </c>
      <c r="N570" s="23">
        <f>L570/(L570+M570)</f>
        <v>0.5142857142857142</v>
      </c>
      <c r="O570" s="11">
        <v>0</v>
      </c>
      <c r="P570" s="12">
        <f>(J570*9)/E570</f>
        <v>4.8131433985899434</v>
      </c>
      <c r="Q570" s="12">
        <f t="shared" si="129"/>
        <v>1.4325405110251017</v>
      </c>
      <c r="R570" s="12">
        <f t="shared" si="130"/>
        <v>1.7989690721649485</v>
      </c>
      <c r="S570" s="12">
        <f t="shared" si="128"/>
        <v>5.044405543867539</v>
      </c>
    </row>
    <row r="571" ht="15">
      <c r="S571" s="12"/>
    </row>
    <row r="572" spans="1:19" ht="15.75">
      <c r="A572" s="9" t="s">
        <v>105</v>
      </c>
      <c r="C572" s="15" t="s">
        <v>65</v>
      </c>
      <c r="S572" s="12"/>
    </row>
    <row r="573" spans="1:19" ht="15">
      <c r="A573" s="11">
        <v>1988</v>
      </c>
      <c r="B573" s="11">
        <v>26</v>
      </c>
      <c r="C573" s="11">
        <v>0</v>
      </c>
      <c r="D573" s="11">
        <v>1</v>
      </c>
      <c r="E573" s="12">
        <v>176.67</v>
      </c>
      <c r="F573" s="11">
        <v>209</v>
      </c>
      <c r="G573" s="11">
        <v>34</v>
      </c>
      <c r="H573" s="11">
        <v>62</v>
      </c>
      <c r="I573" s="11">
        <v>100</v>
      </c>
      <c r="J573" s="11">
        <v>96</v>
      </c>
      <c r="K573" s="11">
        <v>35</v>
      </c>
      <c r="L573" s="11">
        <v>8</v>
      </c>
      <c r="M573" s="11">
        <v>11</v>
      </c>
      <c r="N573" s="37">
        <f>L573/(L573+M573)</f>
        <v>0.42105263157894735</v>
      </c>
      <c r="O573" s="11">
        <v>0</v>
      </c>
      <c r="P573" s="14">
        <f>(J573*9)/E573</f>
        <v>4.89047376464595</v>
      </c>
      <c r="Q573" s="12">
        <f t="shared" si="129"/>
        <v>1.3754457463066736</v>
      </c>
      <c r="R573" s="12">
        <f t="shared" si="130"/>
        <v>1.8235294117647058</v>
      </c>
      <c r="S573" s="12">
        <f t="shared" si="128"/>
        <v>3.1584309730005096</v>
      </c>
    </row>
    <row r="574" spans="1:19" ht="15">
      <c r="A574" s="11">
        <v>1989</v>
      </c>
      <c r="B574" s="11">
        <v>22</v>
      </c>
      <c r="C574" s="11">
        <v>2</v>
      </c>
      <c r="D574" s="11">
        <v>0</v>
      </c>
      <c r="E574" s="12">
        <v>113</v>
      </c>
      <c r="F574" s="11">
        <v>147</v>
      </c>
      <c r="G574" s="11">
        <v>29</v>
      </c>
      <c r="H574" s="11">
        <v>46</v>
      </c>
      <c r="I574" s="11">
        <v>87</v>
      </c>
      <c r="J574" s="11">
        <v>78</v>
      </c>
      <c r="K574" s="11">
        <v>24</v>
      </c>
      <c r="L574" s="11">
        <v>1</v>
      </c>
      <c r="M574" s="11">
        <v>13</v>
      </c>
      <c r="N574" s="13">
        <v>0.07142857142857142</v>
      </c>
      <c r="O574" s="11">
        <v>0</v>
      </c>
      <c r="P574" s="14">
        <f>(J574*9)/E574</f>
        <v>6.212389380530974</v>
      </c>
      <c r="Q574" s="12">
        <f t="shared" si="129"/>
        <v>1.5575221238938053</v>
      </c>
      <c r="R574" s="12">
        <f t="shared" si="130"/>
        <v>1.5862068965517242</v>
      </c>
      <c r="S574" s="12">
        <f t="shared" si="128"/>
        <v>3.663716814159292</v>
      </c>
    </row>
    <row r="575" spans="1:19" ht="15">
      <c r="A575" s="17">
        <v>1990</v>
      </c>
      <c r="B575" s="17">
        <v>34</v>
      </c>
      <c r="C575" s="17">
        <v>0</v>
      </c>
      <c r="D575" s="17">
        <v>0</v>
      </c>
      <c r="E575" s="6">
        <v>56.33</v>
      </c>
      <c r="F575" s="17">
        <v>74</v>
      </c>
      <c r="G575" s="17">
        <v>18</v>
      </c>
      <c r="H575" s="17">
        <v>24</v>
      </c>
      <c r="I575" s="17">
        <v>33</v>
      </c>
      <c r="J575" s="17">
        <v>30</v>
      </c>
      <c r="K575" s="17">
        <v>8</v>
      </c>
      <c r="L575" s="17">
        <v>0</v>
      </c>
      <c r="M575" s="17">
        <v>1</v>
      </c>
      <c r="N575" s="20">
        <f>L575/(L575+M575)</f>
        <v>0</v>
      </c>
      <c r="O575" s="17">
        <v>1</v>
      </c>
      <c r="P575" s="21">
        <f>(J575*9)/E575</f>
        <v>4.793183028581573</v>
      </c>
      <c r="Q575" s="6">
        <f t="shared" si="129"/>
        <v>1.6332327356648322</v>
      </c>
      <c r="R575" s="6">
        <f t="shared" si="130"/>
        <v>1.3333333333333333</v>
      </c>
      <c r="S575" s="6">
        <f t="shared" si="128"/>
        <v>3.8345464228652584</v>
      </c>
    </row>
    <row r="576" spans="1:19" ht="15">
      <c r="A576" s="11" t="s">
        <v>194</v>
      </c>
      <c r="B576" s="11">
        <f aca="true" t="shared" si="134" ref="B576:M576">SUM(B573:B575)</f>
        <v>82</v>
      </c>
      <c r="C576" s="11">
        <f t="shared" si="134"/>
        <v>2</v>
      </c>
      <c r="D576" s="11">
        <f t="shared" si="134"/>
        <v>1</v>
      </c>
      <c r="E576" s="12">
        <f t="shared" si="134"/>
        <v>345.99999999999994</v>
      </c>
      <c r="F576" s="11">
        <f t="shared" si="134"/>
        <v>430</v>
      </c>
      <c r="G576" s="11">
        <f t="shared" si="134"/>
        <v>81</v>
      </c>
      <c r="H576" s="11">
        <f t="shared" si="134"/>
        <v>132</v>
      </c>
      <c r="I576" s="11">
        <f t="shared" si="134"/>
        <v>220</v>
      </c>
      <c r="J576" s="11">
        <f t="shared" si="134"/>
        <v>204</v>
      </c>
      <c r="K576" s="11">
        <f t="shared" si="134"/>
        <v>67</v>
      </c>
      <c r="L576" s="11">
        <f t="shared" si="134"/>
        <v>9</v>
      </c>
      <c r="M576" s="11">
        <f t="shared" si="134"/>
        <v>25</v>
      </c>
      <c r="N576" s="13">
        <f>L576/(L576+M576)</f>
        <v>0.2647058823529412</v>
      </c>
      <c r="O576" s="11">
        <v>1</v>
      </c>
      <c r="P576" s="14">
        <f>(J576*9)/E576</f>
        <v>5.306358381502891</v>
      </c>
      <c r="Q576" s="12">
        <f t="shared" si="129"/>
        <v>1.4768786127167632</v>
      </c>
      <c r="R576" s="12">
        <f t="shared" si="130"/>
        <v>1.6296296296296295</v>
      </c>
      <c r="S576" s="12">
        <f t="shared" si="128"/>
        <v>3.4335260115606943</v>
      </c>
    </row>
    <row r="577" ht="15">
      <c r="S577" s="12"/>
    </row>
    <row r="578" spans="1:19" ht="15.75">
      <c r="A578" s="9" t="s">
        <v>106</v>
      </c>
      <c r="C578" s="15" t="s">
        <v>101</v>
      </c>
      <c r="S578" s="12"/>
    </row>
    <row r="579" spans="1:19" ht="15">
      <c r="A579" s="11">
        <v>2004</v>
      </c>
      <c r="B579" s="11">
        <v>1</v>
      </c>
      <c r="C579" s="11">
        <v>0</v>
      </c>
      <c r="D579" s="11">
        <v>0</v>
      </c>
      <c r="E579" s="12">
        <v>1.67</v>
      </c>
      <c r="F579" s="11">
        <v>0</v>
      </c>
      <c r="G579" s="11">
        <v>0</v>
      </c>
      <c r="H579" s="11">
        <v>1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3">
        <v>0</v>
      </c>
      <c r="O579" s="11">
        <v>0</v>
      </c>
      <c r="P579" s="14">
        <f>(J579*9)/E579</f>
        <v>0</v>
      </c>
      <c r="Q579" s="12">
        <f t="shared" si="129"/>
        <v>0</v>
      </c>
      <c r="R579" s="42" t="s">
        <v>107</v>
      </c>
      <c r="S579" s="12">
        <f t="shared" si="128"/>
        <v>5.389221556886228</v>
      </c>
    </row>
    <row r="580" spans="1:19" ht="15">
      <c r="A580" s="11">
        <v>2005</v>
      </c>
      <c r="B580" s="11">
        <v>18</v>
      </c>
      <c r="C580" s="11">
        <v>0</v>
      </c>
      <c r="D580" s="11">
        <v>0</v>
      </c>
      <c r="E580" s="12">
        <v>95.33</v>
      </c>
      <c r="F580" s="11">
        <v>102</v>
      </c>
      <c r="G580" s="11">
        <v>31</v>
      </c>
      <c r="H580" s="11">
        <v>65</v>
      </c>
      <c r="I580" s="11">
        <v>60</v>
      </c>
      <c r="J580" s="11">
        <v>58</v>
      </c>
      <c r="K580" s="11">
        <v>12</v>
      </c>
      <c r="L580" s="11">
        <v>3</v>
      </c>
      <c r="M580" s="11">
        <v>7</v>
      </c>
      <c r="N580" s="13">
        <f>L580/(L580+M580)</f>
        <v>0.3</v>
      </c>
      <c r="O580" s="11">
        <v>0</v>
      </c>
      <c r="P580" s="14">
        <f>(J580*9)/E580</f>
        <v>5.475715934123571</v>
      </c>
      <c r="Q580" s="12">
        <f t="shared" si="129"/>
        <v>1.3951536767019825</v>
      </c>
      <c r="R580" s="12">
        <f t="shared" si="130"/>
        <v>2.096774193548387</v>
      </c>
      <c r="S580" s="12">
        <f t="shared" si="128"/>
        <v>6.136578202035036</v>
      </c>
    </row>
    <row r="581" spans="1:19" ht="15">
      <c r="A581" s="11">
        <v>2006</v>
      </c>
      <c r="B581" s="11">
        <v>33</v>
      </c>
      <c r="C581" s="11">
        <v>3</v>
      </c>
      <c r="D581" s="11">
        <v>0</v>
      </c>
      <c r="E581" s="12">
        <v>208.33</v>
      </c>
      <c r="F581" s="11">
        <v>225</v>
      </c>
      <c r="G581" s="11">
        <v>86</v>
      </c>
      <c r="H581" s="11">
        <v>170</v>
      </c>
      <c r="I581" s="11">
        <v>128</v>
      </c>
      <c r="J581" s="11">
        <v>116</v>
      </c>
      <c r="K581" s="11">
        <v>29</v>
      </c>
      <c r="L581" s="11">
        <v>12</v>
      </c>
      <c r="M581" s="11">
        <v>13</v>
      </c>
      <c r="N581" s="13">
        <f>L581/(L581+M581)</f>
        <v>0.48</v>
      </c>
      <c r="O581" s="11">
        <v>0</v>
      </c>
      <c r="P581" s="12">
        <f>(J581*9)/E581</f>
        <v>5.0112801804828875</v>
      </c>
      <c r="Q581" s="12">
        <f t="shared" si="129"/>
        <v>1.492823885182163</v>
      </c>
      <c r="R581" s="12">
        <f t="shared" si="130"/>
        <v>1.9767441860465116</v>
      </c>
      <c r="S581" s="12">
        <f t="shared" si="128"/>
        <v>7.344117505880094</v>
      </c>
    </row>
    <row r="582" spans="1:19" ht="15">
      <c r="A582" s="17">
        <v>2007</v>
      </c>
      <c r="B582" s="17">
        <v>27</v>
      </c>
      <c r="C582" s="17">
        <v>0</v>
      </c>
      <c r="D582" s="17">
        <v>0</v>
      </c>
      <c r="E582" s="6">
        <v>158</v>
      </c>
      <c r="F582" s="17">
        <v>197</v>
      </c>
      <c r="G582" s="17">
        <v>55</v>
      </c>
      <c r="H582" s="17">
        <v>74</v>
      </c>
      <c r="I582" s="17">
        <v>98</v>
      </c>
      <c r="J582" s="17">
        <v>87</v>
      </c>
      <c r="K582" s="17">
        <v>28</v>
      </c>
      <c r="L582" s="17">
        <v>12</v>
      </c>
      <c r="M582" s="17">
        <v>10</v>
      </c>
      <c r="N582" s="20">
        <f>L582/(L582+M582)</f>
        <v>0.5454545454545454</v>
      </c>
      <c r="O582" s="17">
        <v>0</v>
      </c>
      <c r="P582" s="6">
        <f>(J582*9)/E582</f>
        <v>4.955696202531645</v>
      </c>
      <c r="Q582" s="6">
        <f t="shared" si="129"/>
        <v>1.5949367088607596</v>
      </c>
      <c r="R582" s="6">
        <f t="shared" si="130"/>
        <v>1.3454545454545455</v>
      </c>
      <c r="S582" s="6">
        <f t="shared" si="128"/>
        <v>4.215189873417722</v>
      </c>
    </row>
    <row r="583" spans="1:19" ht="15">
      <c r="A583" s="11" t="s">
        <v>194</v>
      </c>
      <c r="B583" s="11">
        <f aca="true" t="shared" si="135" ref="B583:M583">SUM(B579:B582)</f>
        <v>79</v>
      </c>
      <c r="C583" s="11">
        <f t="shared" si="135"/>
        <v>3</v>
      </c>
      <c r="D583" s="11">
        <f t="shared" si="135"/>
        <v>0</v>
      </c>
      <c r="E583" s="12">
        <f t="shared" si="135"/>
        <v>463.33000000000004</v>
      </c>
      <c r="F583" s="11">
        <f t="shared" si="135"/>
        <v>524</v>
      </c>
      <c r="G583" s="11">
        <f t="shared" si="135"/>
        <v>172</v>
      </c>
      <c r="H583" s="11">
        <f t="shared" si="135"/>
        <v>310</v>
      </c>
      <c r="I583" s="11">
        <f t="shared" si="135"/>
        <v>286</v>
      </c>
      <c r="J583" s="11">
        <f t="shared" si="135"/>
        <v>261</v>
      </c>
      <c r="K583" s="11">
        <f t="shared" si="135"/>
        <v>69</v>
      </c>
      <c r="L583" s="11">
        <f t="shared" si="135"/>
        <v>27</v>
      </c>
      <c r="M583" s="11">
        <f t="shared" si="135"/>
        <v>30</v>
      </c>
      <c r="N583" s="23">
        <f>L583/(L583+M583)</f>
        <v>0.47368421052631576</v>
      </c>
      <c r="O583" s="24">
        <v>0</v>
      </c>
      <c r="P583" s="26">
        <f>(J583*9)/E583</f>
        <v>5.069820646191698</v>
      </c>
      <c r="Q583" s="12">
        <f t="shared" si="129"/>
        <v>1.502169080353096</v>
      </c>
      <c r="R583" s="12">
        <f t="shared" si="130"/>
        <v>1.802325581395349</v>
      </c>
      <c r="S583" s="12">
        <f t="shared" si="128"/>
        <v>6.021626054863703</v>
      </c>
    </row>
    <row r="584" ht="15">
      <c r="S584" s="12"/>
    </row>
    <row r="585" spans="1:19" ht="15.75">
      <c r="A585" s="9" t="s">
        <v>108</v>
      </c>
      <c r="C585" s="15" t="s">
        <v>109</v>
      </c>
      <c r="S585" s="12"/>
    </row>
    <row r="586" spans="1:19" ht="15">
      <c r="A586" s="11">
        <v>1986</v>
      </c>
      <c r="B586" s="11">
        <v>34</v>
      </c>
      <c r="C586" s="11">
        <v>0</v>
      </c>
      <c r="D586" s="11">
        <v>0</v>
      </c>
      <c r="E586" s="12">
        <v>208</v>
      </c>
      <c r="F586" s="11">
        <v>247</v>
      </c>
      <c r="G586" s="11">
        <v>41</v>
      </c>
      <c r="H586" s="11">
        <v>54</v>
      </c>
      <c r="I586" s="11">
        <v>121</v>
      </c>
      <c r="J586" s="11">
        <v>101</v>
      </c>
      <c r="K586" s="11">
        <v>29</v>
      </c>
      <c r="L586" s="11">
        <v>9</v>
      </c>
      <c r="M586" s="11">
        <v>18</v>
      </c>
      <c r="N586" s="13">
        <f>L586/(L586+M586)</f>
        <v>0.3333333333333333</v>
      </c>
      <c r="O586" s="22">
        <v>0</v>
      </c>
      <c r="P586" s="14">
        <f>(J586*9)/E586</f>
        <v>4.3701923076923075</v>
      </c>
      <c r="Q586" s="12">
        <f aca="true" t="shared" si="136" ref="Q586:Q619">(G586+F586)/E586</f>
        <v>1.3846153846153846</v>
      </c>
      <c r="R586" s="12">
        <f aca="true" t="shared" si="137" ref="R586:R619">H586/G586</f>
        <v>1.3170731707317074</v>
      </c>
      <c r="S586" s="12">
        <f t="shared" si="128"/>
        <v>2.3365384615384617</v>
      </c>
    </row>
    <row r="587" spans="1:19" ht="15">
      <c r="A587" s="17">
        <v>1987</v>
      </c>
      <c r="B587" s="17">
        <v>41</v>
      </c>
      <c r="C587" s="17">
        <v>0</v>
      </c>
      <c r="D587" s="17">
        <v>0</v>
      </c>
      <c r="E587" s="6">
        <v>63.67</v>
      </c>
      <c r="F587" s="17">
        <v>47</v>
      </c>
      <c r="G587" s="17">
        <v>16</v>
      </c>
      <c r="H587" s="17">
        <v>33</v>
      </c>
      <c r="I587" s="17">
        <v>22</v>
      </c>
      <c r="J587" s="17">
        <v>13</v>
      </c>
      <c r="K587" s="17">
        <v>3</v>
      </c>
      <c r="L587" s="17">
        <v>5</v>
      </c>
      <c r="M587" s="17">
        <v>3</v>
      </c>
      <c r="N587" s="38">
        <f>L587/(L587+M587)</f>
        <v>0.625</v>
      </c>
      <c r="O587" s="17">
        <v>3</v>
      </c>
      <c r="P587" s="21">
        <f>(J587*9)/E587</f>
        <v>1.8376001256478718</v>
      </c>
      <c r="Q587" s="6">
        <f t="shared" si="136"/>
        <v>0.9894769907334694</v>
      </c>
      <c r="R587" s="6">
        <f t="shared" si="137"/>
        <v>2.0625</v>
      </c>
      <c r="S587" s="6">
        <f t="shared" si="128"/>
        <v>4.664677242029213</v>
      </c>
    </row>
    <row r="588" spans="1:19" ht="15">
      <c r="A588" s="11" t="s">
        <v>194</v>
      </c>
      <c r="B588" s="11">
        <f aca="true" t="shared" si="138" ref="B588:M588">SUM(B586:B587)</f>
        <v>75</v>
      </c>
      <c r="C588" s="11">
        <f t="shared" si="138"/>
        <v>0</v>
      </c>
      <c r="D588" s="11">
        <f t="shared" si="138"/>
        <v>0</v>
      </c>
      <c r="E588" s="12">
        <f t="shared" si="138"/>
        <v>271.67</v>
      </c>
      <c r="F588" s="11">
        <f t="shared" si="138"/>
        <v>294</v>
      </c>
      <c r="G588" s="11">
        <f t="shared" si="138"/>
        <v>57</v>
      </c>
      <c r="H588" s="11">
        <f t="shared" si="138"/>
        <v>87</v>
      </c>
      <c r="I588" s="11">
        <f t="shared" si="138"/>
        <v>143</v>
      </c>
      <c r="J588" s="11">
        <f t="shared" si="138"/>
        <v>114</v>
      </c>
      <c r="K588" s="11">
        <f t="shared" si="138"/>
        <v>32</v>
      </c>
      <c r="L588" s="11">
        <f t="shared" si="138"/>
        <v>14</v>
      </c>
      <c r="M588" s="11">
        <f t="shared" si="138"/>
        <v>21</v>
      </c>
      <c r="N588" s="37">
        <f>L588/(L588+M588)</f>
        <v>0.4</v>
      </c>
      <c r="O588" s="11">
        <v>3</v>
      </c>
      <c r="P588" s="14">
        <f>(J588*9)/E588</f>
        <v>3.776640777413774</v>
      </c>
      <c r="Q588" s="12">
        <f t="shared" si="136"/>
        <v>1.2920086870099752</v>
      </c>
      <c r="R588" s="12">
        <f t="shared" si="137"/>
        <v>1.5263157894736843</v>
      </c>
      <c r="S588" s="12">
        <f t="shared" si="128"/>
        <v>2.8821732248684064</v>
      </c>
    </row>
    <row r="589" ht="15">
      <c r="S589" s="12"/>
    </row>
    <row r="590" spans="1:19" ht="15.75">
      <c r="A590" s="9" t="s">
        <v>110</v>
      </c>
      <c r="C590" s="15" t="s">
        <v>111</v>
      </c>
      <c r="S590" s="12"/>
    </row>
    <row r="591" spans="1:19" ht="15">
      <c r="A591" s="11">
        <v>1992</v>
      </c>
      <c r="B591" s="11">
        <v>46</v>
      </c>
      <c r="C591" s="11">
        <v>0</v>
      </c>
      <c r="D591" s="11">
        <v>0</v>
      </c>
      <c r="E591" s="12">
        <v>64.33</v>
      </c>
      <c r="F591" s="11">
        <v>46</v>
      </c>
      <c r="G591" s="11">
        <v>20</v>
      </c>
      <c r="H591" s="11">
        <v>28</v>
      </c>
      <c r="I591" s="11">
        <v>13</v>
      </c>
      <c r="J591" s="11">
        <v>13</v>
      </c>
      <c r="K591" s="11">
        <v>4</v>
      </c>
      <c r="L591" s="11">
        <v>4</v>
      </c>
      <c r="M591" s="11">
        <v>3</v>
      </c>
      <c r="N591" s="13">
        <f>L591/(L591+M591)</f>
        <v>0.5714285714285714</v>
      </c>
      <c r="O591" s="11">
        <v>35</v>
      </c>
      <c r="P591" s="14">
        <f>(J591*9)/E591</f>
        <v>1.8187470853412095</v>
      </c>
      <c r="Q591" s="12">
        <f t="shared" si="136"/>
        <v>1.0259598942950412</v>
      </c>
      <c r="R591" s="12">
        <f t="shared" si="137"/>
        <v>1.4</v>
      </c>
      <c r="S591" s="12">
        <f t="shared" si="128"/>
        <v>3.9173014145810665</v>
      </c>
    </row>
    <row r="592" spans="1:19" ht="15">
      <c r="A592" s="11">
        <v>1993</v>
      </c>
      <c r="B592" s="11">
        <v>48</v>
      </c>
      <c r="C592" s="11">
        <v>0</v>
      </c>
      <c r="D592" s="11">
        <v>0</v>
      </c>
      <c r="E592" s="12">
        <v>68.33</v>
      </c>
      <c r="F592" s="11">
        <v>68</v>
      </c>
      <c r="G592" s="11">
        <v>21</v>
      </c>
      <c r="H592" s="11">
        <v>53</v>
      </c>
      <c r="I592" s="11">
        <v>23</v>
      </c>
      <c r="J592" s="11">
        <v>20</v>
      </c>
      <c r="K592" s="11">
        <v>2</v>
      </c>
      <c r="L592" s="11">
        <v>8</v>
      </c>
      <c r="M592" s="11">
        <v>7</v>
      </c>
      <c r="N592" s="13">
        <f>L592/(L592+M592)</f>
        <v>0.5333333333333333</v>
      </c>
      <c r="O592" s="11">
        <v>1</v>
      </c>
      <c r="P592" s="14">
        <f>(J592*9)/E592</f>
        <v>2.6342748426752527</v>
      </c>
      <c r="Q592" s="12">
        <f t="shared" si="136"/>
        <v>1.3025025611005414</v>
      </c>
      <c r="R592" s="12">
        <f t="shared" si="137"/>
        <v>2.5238095238095237</v>
      </c>
      <c r="S592" s="12">
        <f t="shared" si="128"/>
        <v>6.980828333089419</v>
      </c>
    </row>
    <row r="593" spans="1:19" ht="15">
      <c r="A593" s="11">
        <v>1999</v>
      </c>
      <c r="B593" s="11">
        <v>44</v>
      </c>
      <c r="C593" s="11">
        <v>0</v>
      </c>
      <c r="D593" s="11">
        <v>0</v>
      </c>
      <c r="E593" s="12">
        <v>54.67</v>
      </c>
      <c r="F593" s="11">
        <v>47</v>
      </c>
      <c r="G593" s="11">
        <v>17</v>
      </c>
      <c r="H593" s="11">
        <v>29</v>
      </c>
      <c r="I593" s="11">
        <v>20</v>
      </c>
      <c r="J593" s="11">
        <v>19</v>
      </c>
      <c r="K593" s="11">
        <v>6</v>
      </c>
      <c r="L593" s="11">
        <v>2</v>
      </c>
      <c r="M593" s="11">
        <v>5</v>
      </c>
      <c r="N593" s="13">
        <f>L593/(L593+M593)</f>
        <v>0.2857142857142857</v>
      </c>
      <c r="O593" s="11">
        <v>0</v>
      </c>
      <c r="P593" s="14">
        <f>(J593*9)/E593</f>
        <v>3.127858057435522</v>
      </c>
      <c r="Q593" s="12">
        <f t="shared" si="136"/>
        <v>1.170660325589903</v>
      </c>
      <c r="R593" s="12">
        <f t="shared" si="137"/>
        <v>1.7058823529411764</v>
      </c>
      <c r="S593" s="12">
        <f t="shared" si="128"/>
        <v>4.7740991402963235</v>
      </c>
    </row>
    <row r="594" spans="1:19" ht="15">
      <c r="A594" s="17">
        <v>2000</v>
      </c>
      <c r="B594" s="17">
        <v>49</v>
      </c>
      <c r="C594" s="17">
        <v>0</v>
      </c>
      <c r="D594" s="17">
        <v>0</v>
      </c>
      <c r="E594" s="6">
        <v>57</v>
      </c>
      <c r="F594" s="17">
        <v>56</v>
      </c>
      <c r="G594" s="17">
        <v>23</v>
      </c>
      <c r="H594" s="17">
        <v>40</v>
      </c>
      <c r="I594" s="17">
        <v>20</v>
      </c>
      <c r="J594" s="17">
        <v>18</v>
      </c>
      <c r="K594" s="17">
        <v>4</v>
      </c>
      <c r="L594" s="17">
        <v>6</v>
      </c>
      <c r="M594" s="17">
        <v>1</v>
      </c>
      <c r="N594" s="20">
        <f>L594/(L594+M594)</f>
        <v>0.8571428571428571</v>
      </c>
      <c r="O594" s="17">
        <v>1</v>
      </c>
      <c r="P594" s="21">
        <f>(J594*9)/E594</f>
        <v>2.8421052631578947</v>
      </c>
      <c r="Q594" s="6">
        <f t="shared" si="136"/>
        <v>1.3859649122807018</v>
      </c>
      <c r="R594" s="6">
        <f t="shared" si="137"/>
        <v>1.7391304347826086</v>
      </c>
      <c r="S594" s="6">
        <f t="shared" si="128"/>
        <v>6.315789473684211</v>
      </c>
    </row>
    <row r="595" spans="1:19" ht="15">
      <c r="A595" s="11" t="s">
        <v>194</v>
      </c>
      <c r="B595" s="11">
        <f aca="true" t="shared" si="139" ref="B595:M595">SUM(B591:B594)</f>
        <v>187</v>
      </c>
      <c r="C595" s="11">
        <f t="shared" si="139"/>
        <v>0</v>
      </c>
      <c r="D595" s="11">
        <f t="shared" si="139"/>
        <v>0</v>
      </c>
      <c r="E595" s="12">
        <f t="shared" si="139"/>
        <v>244.32999999999998</v>
      </c>
      <c r="F595" s="11">
        <f t="shared" si="139"/>
        <v>217</v>
      </c>
      <c r="G595" s="11">
        <f t="shared" si="139"/>
        <v>81</v>
      </c>
      <c r="H595" s="11">
        <f t="shared" si="139"/>
        <v>150</v>
      </c>
      <c r="I595" s="11">
        <f t="shared" si="139"/>
        <v>76</v>
      </c>
      <c r="J595" s="11">
        <f t="shared" si="139"/>
        <v>70</v>
      </c>
      <c r="K595" s="11">
        <f t="shared" si="139"/>
        <v>16</v>
      </c>
      <c r="L595" s="11">
        <f t="shared" si="139"/>
        <v>20</v>
      </c>
      <c r="M595" s="11">
        <f t="shared" si="139"/>
        <v>16</v>
      </c>
      <c r="N595" s="13">
        <f>L595/(L595+M595)</f>
        <v>0.5555555555555556</v>
      </c>
      <c r="O595" s="11">
        <f>SUM(O591:O594)</f>
        <v>37</v>
      </c>
      <c r="P595" s="14">
        <f>(J595*9)/E595</f>
        <v>2.578479924692015</v>
      </c>
      <c r="Q595" s="12">
        <f t="shared" si="136"/>
        <v>1.219661932632096</v>
      </c>
      <c r="R595" s="12">
        <f t="shared" si="137"/>
        <v>1.8518518518518519</v>
      </c>
      <c r="S595" s="12">
        <f t="shared" si="128"/>
        <v>5.525314124340032</v>
      </c>
    </row>
    <row r="596" ht="15">
      <c r="S596" s="12"/>
    </row>
    <row r="597" spans="1:19" ht="15.75">
      <c r="A597" s="9" t="s">
        <v>112</v>
      </c>
      <c r="C597" s="15">
        <v>1991</v>
      </c>
      <c r="S597" s="12"/>
    </row>
    <row r="598" spans="1:19" ht="15">
      <c r="A598" s="11">
        <v>1991</v>
      </c>
      <c r="B598" s="11">
        <v>23</v>
      </c>
      <c r="C598" s="11">
        <v>1</v>
      </c>
      <c r="D598" s="11">
        <v>0</v>
      </c>
      <c r="E598" s="12">
        <v>139.33</v>
      </c>
      <c r="F598" s="11">
        <v>166</v>
      </c>
      <c r="G598" s="11">
        <v>48</v>
      </c>
      <c r="H598" s="11">
        <v>63</v>
      </c>
      <c r="I598" s="11">
        <v>86</v>
      </c>
      <c r="J598" s="11">
        <v>79</v>
      </c>
      <c r="K598" s="11">
        <v>13</v>
      </c>
      <c r="L598" s="11">
        <v>6</v>
      </c>
      <c r="M598" s="11">
        <v>10</v>
      </c>
      <c r="N598" s="13">
        <f>L598/(L598+M598)</f>
        <v>0.375</v>
      </c>
      <c r="O598" s="11">
        <v>0</v>
      </c>
      <c r="P598" s="14">
        <f>(J598*9)/E598</f>
        <v>5.102992894566855</v>
      </c>
      <c r="Q598" s="12">
        <f t="shared" si="136"/>
        <v>1.535921912007464</v>
      </c>
      <c r="R598" s="12">
        <f t="shared" si="137"/>
        <v>1.3125</v>
      </c>
      <c r="S598" s="12">
        <f t="shared" si="128"/>
        <v>4.06947534630015</v>
      </c>
    </row>
    <row r="599" ht="15">
      <c r="S599" s="12"/>
    </row>
    <row r="600" spans="1:19" ht="15.75">
      <c r="A600" s="9" t="s">
        <v>113</v>
      </c>
      <c r="C600" s="15">
        <v>1995</v>
      </c>
      <c r="S600" s="12"/>
    </row>
    <row r="601" spans="1:19" ht="15">
      <c r="A601" s="11">
        <v>1995</v>
      </c>
      <c r="B601" s="11">
        <v>48</v>
      </c>
      <c r="C601" s="11">
        <v>0</v>
      </c>
      <c r="D601" s="11">
        <v>0</v>
      </c>
      <c r="E601" s="12">
        <v>59</v>
      </c>
      <c r="F601" s="11">
        <v>42</v>
      </c>
      <c r="G601" s="11">
        <v>13</v>
      </c>
      <c r="H601" s="11">
        <v>67</v>
      </c>
      <c r="I601" s="11">
        <v>15</v>
      </c>
      <c r="J601" s="11">
        <v>14</v>
      </c>
      <c r="K601" s="11">
        <v>6</v>
      </c>
      <c r="L601" s="11">
        <v>6</v>
      </c>
      <c r="M601" s="11">
        <v>2</v>
      </c>
      <c r="N601" s="13">
        <f>L601/(L601+M601)</f>
        <v>0.75</v>
      </c>
      <c r="O601" s="11">
        <v>3</v>
      </c>
      <c r="P601" s="14">
        <f>(J601*9)/E601</f>
        <v>2.135593220338983</v>
      </c>
      <c r="Q601" s="12">
        <f t="shared" si="136"/>
        <v>0.9322033898305084</v>
      </c>
      <c r="R601" s="12">
        <f t="shared" si="137"/>
        <v>5.153846153846154</v>
      </c>
      <c r="S601" s="12">
        <f t="shared" si="128"/>
        <v>10.220338983050848</v>
      </c>
    </row>
    <row r="602" spans="1:19" ht="15">
      <c r="A602" s="48"/>
      <c r="S602" s="12"/>
    </row>
    <row r="603" spans="1:19" ht="15.75">
      <c r="A603" s="9" t="s">
        <v>114</v>
      </c>
      <c r="C603" s="15" t="s">
        <v>223</v>
      </c>
      <c r="S603" s="12"/>
    </row>
    <row r="604" spans="1:19" ht="15">
      <c r="A604" s="11">
        <v>2003</v>
      </c>
      <c r="B604" s="11">
        <v>36</v>
      </c>
      <c r="C604" s="11">
        <v>0</v>
      </c>
      <c r="D604" s="11">
        <v>0</v>
      </c>
      <c r="E604" s="12">
        <v>48.33</v>
      </c>
      <c r="F604" s="11">
        <v>25</v>
      </c>
      <c r="G604" s="11">
        <v>16</v>
      </c>
      <c r="H604" s="11">
        <v>64</v>
      </c>
      <c r="I604" s="11">
        <v>17</v>
      </c>
      <c r="J604" s="11">
        <v>15</v>
      </c>
      <c r="K604" s="11">
        <v>5</v>
      </c>
      <c r="L604" s="11">
        <v>4</v>
      </c>
      <c r="M604" s="11">
        <v>1</v>
      </c>
      <c r="N604" s="13">
        <f>L604/(L604+M604)</f>
        <v>0.8</v>
      </c>
      <c r="O604" s="11">
        <v>2</v>
      </c>
      <c r="P604" s="14">
        <f>(J604*9)/E604</f>
        <v>2.793296089385475</v>
      </c>
      <c r="Q604" s="12">
        <f t="shared" si="136"/>
        <v>0.8483343678874405</v>
      </c>
      <c r="R604" s="12">
        <f t="shared" si="137"/>
        <v>4</v>
      </c>
      <c r="S604" s="12">
        <f t="shared" si="128"/>
        <v>11.91806331471136</v>
      </c>
    </row>
    <row r="605" spans="1:19" ht="15">
      <c r="A605" s="11">
        <v>2004</v>
      </c>
      <c r="B605" s="11">
        <v>41</v>
      </c>
      <c r="C605" s="11">
        <v>0</v>
      </c>
      <c r="D605" s="11">
        <v>0</v>
      </c>
      <c r="E605" s="12">
        <v>44.67</v>
      </c>
      <c r="F605" s="11">
        <v>39</v>
      </c>
      <c r="G605" s="11">
        <v>17</v>
      </c>
      <c r="H605" s="11">
        <v>47</v>
      </c>
      <c r="I605" s="11">
        <v>25</v>
      </c>
      <c r="J605" s="11">
        <v>22</v>
      </c>
      <c r="K605" s="11">
        <v>3</v>
      </c>
      <c r="L605" s="11">
        <v>1</v>
      </c>
      <c r="M605" s="11">
        <v>0</v>
      </c>
      <c r="N605" s="13">
        <f>L605/(L605+M605)</f>
        <v>1</v>
      </c>
      <c r="O605" s="11">
        <v>1</v>
      </c>
      <c r="P605" s="14">
        <f>(J605*9)/E605</f>
        <v>4.432505036937542</v>
      </c>
      <c r="Q605" s="12">
        <f t="shared" si="136"/>
        <v>1.2536377882247594</v>
      </c>
      <c r="R605" s="12">
        <f t="shared" si="137"/>
        <v>2.764705882352941</v>
      </c>
      <c r="S605" s="12">
        <f t="shared" si="128"/>
        <v>9.469442578912021</v>
      </c>
    </row>
    <row r="606" spans="1:19" ht="15">
      <c r="A606" s="17">
        <v>2005</v>
      </c>
      <c r="B606" s="17">
        <v>76</v>
      </c>
      <c r="C606" s="17">
        <v>0</v>
      </c>
      <c r="D606" s="17">
        <v>0</v>
      </c>
      <c r="E606" s="6">
        <v>73</v>
      </c>
      <c r="F606" s="17">
        <v>72</v>
      </c>
      <c r="G606" s="17">
        <v>51</v>
      </c>
      <c r="H606" s="17">
        <v>76</v>
      </c>
      <c r="I606" s="17">
        <v>55</v>
      </c>
      <c r="J606" s="17">
        <v>50</v>
      </c>
      <c r="K606" s="17">
        <v>16</v>
      </c>
      <c r="L606" s="17">
        <v>3</v>
      </c>
      <c r="M606" s="17">
        <v>3</v>
      </c>
      <c r="N606" s="20">
        <f>L606/(L606+M606)</f>
        <v>0.5</v>
      </c>
      <c r="O606" s="17">
        <v>3</v>
      </c>
      <c r="P606" s="21">
        <f>(J606*9)/E606</f>
        <v>6.164383561643835</v>
      </c>
      <c r="Q606" s="6">
        <f t="shared" si="136"/>
        <v>1.6849315068493151</v>
      </c>
      <c r="R606" s="6">
        <f t="shared" si="137"/>
        <v>1.4901960784313726</v>
      </c>
      <c r="S606" s="6">
        <f t="shared" si="128"/>
        <v>9.36986301369863</v>
      </c>
    </row>
    <row r="607" spans="1:19" ht="15">
      <c r="A607" s="11" t="s">
        <v>194</v>
      </c>
      <c r="B607" s="11">
        <f aca="true" t="shared" si="140" ref="B607:M607">SUM(B604:B606)</f>
        <v>153</v>
      </c>
      <c r="C607" s="11">
        <f t="shared" si="140"/>
        <v>0</v>
      </c>
      <c r="D607" s="11">
        <f t="shared" si="140"/>
        <v>0</v>
      </c>
      <c r="E607" s="12">
        <f t="shared" si="140"/>
        <v>166</v>
      </c>
      <c r="F607" s="11">
        <f t="shared" si="140"/>
        <v>136</v>
      </c>
      <c r="G607" s="11">
        <f t="shared" si="140"/>
        <v>84</v>
      </c>
      <c r="H607" s="11">
        <f t="shared" si="140"/>
        <v>187</v>
      </c>
      <c r="I607" s="11">
        <f t="shared" si="140"/>
        <v>97</v>
      </c>
      <c r="J607" s="11">
        <f t="shared" si="140"/>
        <v>87</v>
      </c>
      <c r="K607" s="11">
        <f t="shared" si="140"/>
        <v>24</v>
      </c>
      <c r="L607" s="11">
        <f t="shared" si="140"/>
        <v>8</v>
      </c>
      <c r="M607" s="11">
        <f t="shared" si="140"/>
        <v>4</v>
      </c>
      <c r="N607" s="13">
        <f>L607/(L607+M607)</f>
        <v>0.6666666666666666</v>
      </c>
      <c r="O607" s="11">
        <f>SUM(O604:O606)</f>
        <v>6</v>
      </c>
      <c r="P607" s="14">
        <f>(J607*9)/E607</f>
        <v>4.716867469879518</v>
      </c>
      <c r="Q607" s="12">
        <f t="shared" si="136"/>
        <v>1.3253012048192772</v>
      </c>
      <c r="R607" s="12">
        <f t="shared" si="137"/>
        <v>2.2261904761904763</v>
      </c>
      <c r="S607" s="12">
        <f t="shared" si="128"/>
        <v>10.13855421686747</v>
      </c>
    </row>
    <row r="608" ht="15">
      <c r="S608" s="12"/>
    </row>
    <row r="609" spans="1:19" ht="15.75">
      <c r="A609" s="9" t="s">
        <v>115</v>
      </c>
      <c r="C609" s="15" t="s">
        <v>116</v>
      </c>
      <c r="S609" s="12"/>
    </row>
    <row r="610" spans="1:19" ht="15">
      <c r="A610" s="11">
        <v>2007</v>
      </c>
      <c r="B610" s="11">
        <v>4</v>
      </c>
      <c r="C610" s="11">
        <v>0</v>
      </c>
      <c r="D610" s="11">
        <v>0</v>
      </c>
      <c r="E610" s="12">
        <v>5</v>
      </c>
      <c r="F610" s="11">
        <v>4</v>
      </c>
      <c r="G610" s="11">
        <v>3</v>
      </c>
      <c r="H610" s="11">
        <v>1</v>
      </c>
      <c r="I610" s="11">
        <v>1</v>
      </c>
      <c r="J610" s="11">
        <v>1</v>
      </c>
      <c r="K610" s="11">
        <v>0</v>
      </c>
      <c r="L610" s="11">
        <v>0</v>
      </c>
      <c r="M610" s="11">
        <v>0</v>
      </c>
      <c r="N610" s="13">
        <v>0</v>
      </c>
      <c r="O610" s="11">
        <v>0</v>
      </c>
      <c r="P610" s="12">
        <f aca="true" t="shared" si="141" ref="P610:P616">(J610*9)/E610</f>
        <v>1.8</v>
      </c>
      <c r="Q610" s="12">
        <f t="shared" si="136"/>
        <v>1.4</v>
      </c>
      <c r="R610" s="12">
        <f t="shared" si="137"/>
        <v>0.3333333333333333</v>
      </c>
      <c r="S610" s="12">
        <f t="shared" si="128"/>
        <v>1.8</v>
      </c>
    </row>
    <row r="611" spans="1:19" ht="15">
      <c r="A611" s="24">
        <v>2008</v>
      </c>
      <c r="B611" s="24">
        <v>17</v>
      </c>
      <c r="C611" s="24">
        <v>0</v>
      </c>
      <c r="D611" s="24">
        <v>0</v>
      </c>
      <c r="E611" s="26">
        <v>25</v>
      </c>
      <c r="F611" s="24">
        <v>36</v>
      </c>
      <c r="G611" s="24">
        <v>7</v>
      </c>
      <c r="H611" s="24">
        <v>11</v>
      </c>
      <c r="I611" s="24">
        <v>16</v>
      </c>
      <c r="J611" s="24">
        <v>14</v>
      </c>
      <c r="K611" s="24">
        <v>1</v>
      </c>
      <c r="L611" s="24">
        <v>1</v>
      </c>
      <c r="M611" s="24">
        <v>0</v>
      </c>
      <c r="N611" s="23">
        <f>L611/(L611+M611)</f>
        <v>1</v>
      </c>
      <c r="O611" s="24">
        <v>0</v>
      </c>
      <c r="P611" s="26">
        <f t="shared" si="141"/>
        <v>5.04</v>
      </c>
      <c r="Q611" s="26">
        <f t="shared" si="136"/>
        <v>1.72</v>
      </c>
      <c r="R611" s="26">
        <f t="shared" si="137"/>
        <v>1.5714285714285714</v>
      </c>
      <c r="S611" s="12">
        <f t="shared" si="128"/>
        <v>3.96</v>
      </c>
    </row>
    <row r="612" spans="1:19" ht="15">
      <c r="A612" s="24">
        <v>2009</v>
      </c>
      <c r="B612" s="24">
        <v>18</v>
      </c>
      <c r="C612" s="24">
        <v>0</v>
      </c>
      <c r="D612" s="24">
        <v>0</v>
      </c>
      <c r="E612" s="26">
        <v>32.33</v>
      </c>
      <c r="F612" s="24">
        <v>34</v>
      </c>
      <c r="G612" s="24">
        <v>12</v>
      </c>
      <c r="H612" s="24">
        <v>20</v>
      </c>
      <c r="I612" s="24">
        <v>19</v>
      </c>
      <c r="J612" s="24">
        <v>18</v>
      </c>
      <c r="K612" s="24">
        <v>6</v>
      </c>
      <c r="L612" s="24">
        <v>1</v>
      </c>
      <c r="M612" s="24">
        <v>0</v>
      </c>
      <c r="N612" s="23">
        <f>L612/(L612+M612)</f>
        <v>1</v>
      </c>
      <c r="O612" s="24">
        <v>2</v>
      </c>
      <c r="P612" s="26">
        <f t="shared" si="141"/>
        <v>5.010825858335911</v>
      </c>
      <c r="Q612" s="26">
        <f>(G612+F612)/E612</f>
        <v>1.4228270955768636</v>
      </c>
      <c r="R612" s="26">
        <f>H612/G612</f>
        <v>1.6666666666666667</v>
      </c>
      <c r="S612" s="26">
        <f>(H612*9)/E612</f>
        <v>5.567584287039901</v>
      </c>
    </row>
    <row r="613" spans="1:19" ht="15">
      <c r="A613" s="24">
        <v>2010</v>
      </c>
      <c r="B613" s="25">
        <v>75</v>
      </c>
      <c r="C613" s="25">
        <v>0</v>
      </c>
      <c r="D613" s="25">
        <v>0</v>
      </c>
      <c r="E613" s="26">
        <v>80.33</v>
      </c>
      <c r="F613" s="25">
        <v>62</v>
      </c>
      <c r="G613" s="25">
        <v>26</v>
      </c>
      <c r="H613" s="25">
        <v>90</v>
      </c>
      <c r="I613" s="25">
        <v>31</v>
      </c>
      <c r="J613" s="25">
        <v>30</v>
      </c>
      <c r="K613" s="25">
        <v>8</v>
      </c>
      <c r="L613" s="25">
        <v>7</v>
      </c>
      <c r="M613" s="25">
        <v>4</v>
      </c>
      <c r="N613" s="23">
        <f>L613/(L613+M613)</f>
        <v>0.6363636363636364</v>
      </c>
      <c r="O613" s="24">
        <v>1</v>
      </c>
      <c r="P613" s="26">
        <f t="shared" si="141"/>
        <v>3.3611353168181255</v>
      </c>
      <c r="Q613" s="26">
        <f>(G613+F613)/E613</f>
        <v>1.0954811402962779</v>
      </c>
      <c r="R613" s="26">
        <f>H613/G613</f>
        <v>3.4615384615384617</v>
      </c>
      <c r="S613" s="26">
        <f>(H613*9)/E613</f>
        <v>10.083405950454376</v>
      </c>
    </row>
    <row r="614" spans="1:19" ht="15">
      <c r="A614" s="24">
        <v>2011</v>
      </c>
      <c r="B614" s="24">
        <v>63</v>
      </c>
      <c r="C614" s="24">
        <v>0</v>
      </c>
      <c r="D614" s="24">
        <v>0</v>
      </c>
      <c r="E614" s="26">
        <v>79</v>
      </c>
      <c r="F614" s="24">
        <v>64</v>
      </c>
      <c r="G614" s="24">
        <v>34</v>
      </c>
      <c r="H614" s="24">
        <v>83</v>
      </c>
      <c r="I614" s="24">
        <v>35</v>
      </c>
      <c r="J614" s="24">
        <v>35</v>
      </c>
      <c r="K614" s="24">
        <v>14</v>
      </c>
      <c r="L614" s="24">
        <v>5</v>
      </c>
      <c r="M614" s="24">
        <v>5</v>
      </c>
      <c r="N614" s="23">
        <f>L614/(L614+M614)</f>
        <v>0.5</v>
      </c>
      <c r="O614" s="24">
        <v>1</v>
      </c>
      <c r="P614" s="26">
        <f t="shared" si="141"/>
        <v>3.9873417721518987</v>
      </c>
      <c r="Q614" s="26">
        <f>(G614+F614)/E614</f>
        <v>1.240506329113924</v>
      </c>
      <c r="R614" s="26">
        <f>H614/G614</f>
        <v>2.4411764705882355</v>
      </c>
      <c r="S614" s="26">
        <f>(H614*9)/E614</f>
        <v>9.455696202531646</v>
      </c>
    </row>
    <row r="615" spans="1:19" ht="15">
      <c r="A615" s="17">
        <v>2012</v>
      </c>
      <c r="B615" s="28">
        <v>3</v>
      </c>
      <c r="C615" s="17">
        <v>0</v>
      </c>
      <c r="D615" s="17">
        <v>0</v>
      </c>
      <c r="E615" s="6">
        <v>3.33</v>
      </c>
      <c r="F615" s="17">
        <v>5</v>
      </c>
      <c r="G615" s="17">
        <v>1</v>
      </c>
      <c r="H615" s="17">
        <v>2</v>
      </c>
      <c r="I615" s="17">
        <v>2</v>
      </c>
      <c r="J615" s="17">
        <v>2</v>
      </c>
      <c r="K615" s="17">
        <v>0</v>
      </c>
      <c r="L615" s="17">
        <v>0</v>
      </c>
      <c r="M615" s="17">
        <v>0</v>
      </c>
      <c r="N615" s="20">
        <v>0</v>
      </c>
      <c r="O615" s="17">
        <v>0</v>
      </c>
      <c r="P615" s="6">
        <f t="shared" si="141"/>
        <v>5.405405405405405</v>
      </c>
      <c r="Q615" s="6">
        <f>(G615+F615)/E615</f>
        <v>1.8018018018018018</v>
      </c>
      <c r="R615" s="6">
        <f>H615/G615</f>
        <v>2</v>
      </c>
      <c r="S615" s="6">
        <f>(H615*9)/E615</f>
        <v>5.405405405405405</v>
      </c>
    </row>
    <row r="616" spans="1:19" ht="15">
      <c r="A616" s="11" t="s">
        <v>194</v>
      </c>
      <c r="B616" s="11">
        <f>SUM(B610:B615)</f>
        <v>180</v>
      </c>
      <c r="C616" s="11">
        <f aca="true" t="shared" si="142" ref="C616:M616">SUM(C610:C615)</f>
        <v>0</v>
      </c>
      <c r="D616" s="11">
        <f t="shared" si="142"/>
        <v>0</v>
      </c>
      <c r="E616" s="12">
        <f>SUM(E610:E615)+0.01</f>
        <v>225</v>
      </c>
      <c r="F616" s="11">
        <f t="shared" si="142"/>
        <v>205</v>
      </c>
      <c r="G616" s="11">
        <f t="shared" si="142"/>
        <v>83</v>
      </c>
      <c r="H616" s="11">
        <f t="shared" si="142"/>
        <v>207</v>
      </c>
      <c r="I616" s="11">
        <f t="shared" si="142"/>
        <v>104</v>
      </c>
      <c r="J616" s="11">
        <f t="shared" si="142"/>
        <v>100</v>
      </c>
      <c r="K616" s="11">
        <f t="shared" si="142"/>
        <v>29</v>
      </c>
      <c r="L616" s="11">
        <f t="shared" si="142"/>
        <v>14</v>
      </c>
      <c r="M616" s="11">
        <f t="shared" si="142"/>
        <v>9</v>
      </c>
      <c r="N616" s="13">
        <f>L616/(L616+M616)</f>
        <v>0.6086956521739131</v>
      </c>
      <c r="O616" s="25">
        <f>SUM(O610:O614)</f>
        <v>4</v>
      </c>
      <c r="P616" s="26">
        <f t="shared" si="141"/>
        <v>4</v>
      </c>
      <c r="Q616" s="26">
        <f>(G616+F616)/E616</f>
        <v>1.28</v>
      </c>
      <c r="R616" s="26">
        <f>H616/G616</f>
        <v>2.4939759036144578</v>
      </c>
      <c r="S616" s="12">
        <f>(H616*9)/E616</f>
        <v>8.28</v>
      </c>
    </row>
    <row r="617" ht="15">
      <c r="S617" s="12"/>
    </row>
    <row r="618" spans="1:19" ht="15.75">
      <c r="A618" s="9" t="s">
        <v>117</v>
      </c>
      <c r="C618" s="15">
        <v>2002</v>
      </c>
      <c r="S618" s="12"/>
    </row>
    <row r="619" spans="1:19" ht="15">
      <c r="A619" s="11">
        <v>2002</v>
      </c>
      <c r="B619" s="11">
        <v>52</v>
      </c>
      <c r="C619" s="11">
        <v>0</v>
      </c>
      <c r="D619" s="11">
        <v>0</v>
      </c>
      <c r="E619" s="12">
        <v>43.33</v>
      </c>
      <c r="F619" s="11">
        <v>33</v>
      </c>
      <c r="G619" s="11">
        <v>22</v>
      </c>
      <c r="H619" s="11">
        <v>33</v>
      </c>
      <c r="I619" s="11">
        <v>16</v>
      </c>
      <c r="J619" s="11">
        <v>14</v>
      </c>
      <c r="K619" s="11">
        <v>1</v>
      </c>
      <c r="L619" s="11">
        <v>2</v>
      </c>
      <c r="M619" s="11">
        <v>1</v>
      </c>
      <c r="N619" s="13">
        <f>L619/(L619+M619)</f>
        <v>0.6666666666666666</v>
      </c>
      <c r="O619" s="11">
        <v>0</v>
      </c>
      <c r="P619" s="14">
        <f>(J619*9)/E619</f>
        <v>2.9079159935379644</v>
      </c>
      <c r="Q619" s="12">
        <f t="shared" si="136"/>
        <v>1.269328409877683</v>
      </c>
      <c r="R619" s="12">
        <f t="shared" si="137"/>
        <v>1.5</v>
      </c>
      <c r="S619" s="12">
        <f t="shared" si="128"/>
        <v>6.854373413339488</v>
      </c>
    </row>
    <row r="620" ht="15">
      <c r="S620" s="12"/>
    </row>
    <row r="621" spans="1:19" ht="15.75">
      <c r="A621" s="9" t="s">
        <v>118</v>
      </c>
      <c r="C621" s="15" t="s">
        <v>119</v>
      </c>
      <c r="S621" s="12"/>
    </row>
    <row r="622" spans="1:19" ht="15">
      <c r="A622" s="11">
        <v>1995</v>
      </c>
      <c r="B622" s="11">
        <v>55</v>
      </c>
      <c r="C622" s="11">
        <v>0</v>
      </c>
      <c r="D622" s="11">
        <v>0</v>
      </c>
      <c r="E622" s="12">
        <v>72</v>
      </c>
      <c r="F622" s="11">
        <v>90</v>
      </c>
      <c r="G622" s="11">
        <v>23</v>
      </c>
      <c r="H622" s="11">
        <v>43</v>
      </c>
      <c r="I622" s="11">
        <v>39</v>
      </c>
      <c r="J622" s="11">
        <v>39</v>
      </c>
      <c r="K622" s="11">
        <v>9</v>
      </c>
      <c r="L622" s="11">
        <v>3</v>
      </c>
      <c r="M622" s="11">
        <v>15</v>
      </c>
      <c r="N622" s="13">
        <f>L622/(L622+M622)</f>
        <v>0.16666666666666666</v>
      </c>
      <c r="O622" s="11">
        <v>36</v>
      </c>
      <c r="P622" s="14">
        <f aca="true" t="shared" si="143" ref="P622:P627">(J622*9)/E622</f>
        <v>4.875</v>
      </c>
      <c r="Q622" s="12">
        <f aca="true" t="shared" si="144" ref="Q622:Q652">(G622+F622)/E622</f>
        <v>1.5694444444444444</v>
      </c>
      <c r="R622" s="12">
        <f aca="true" t="shared" si="145" ref="R622:R652">H622/G622</f>
        <v>1.8695652173913044</v>
      </c>
      <c r="S622" s="12">
        <f aca="true" t="shared" si="146" ref="S622:S693">(H622*9)/E622</f>
        <v>5.375</v>
      </c>
    </row>
    <row r="623" spans="1:19" ht="15">
      <c r="A623" s="11">
        <v>1996</v>
      </c>
      <c r="B623" s="11">
        <v>47</v>
      </c>
      <c r="C623" s="11">
        <v>0</v>
      </c>
      <c r="D623" s="11">
        <v>0</v>
      </c>
      <c r="E623" s="12">
        <v>65</v>
      </c>
      <c r="F623" s="11">
        <v>57</v>
      </c>
      <c r="G623" s="11">
        <v>19</v>
      </c>
      <c r="H623" s="11">
        <v>61</v>
      </c>
      <c r="I623" s="11">
        <v>30</v>
      </c>
      <c r="J623" s="11">
        <v>25</v>
      </c>
      <c r="K623" s="11">
        <v>10</v>
      </c>
      <c r="L623" s="11">
        <v>7</v>
      </c>
      <c r="M623" s="11">
        <v>4</v>
      </c>
      <c r="N623" s="13">
        <f>L623/(L623+M623)</f>
        <v>0.6363636363636364</v>
      </c>
      <c r="O623" s="11">
        <v>4</v>
      </c>
      <c r="P623" s="14">
        <f t="shared" si="143"/>
        <v>3.4615384615384617</v>
      </c>
      <c r="Q623" s="12">
        <f t="shared" si="144"/>
        <v>1.1692307692307693</v>
      </c>
      <c r="R623" s="12">
        <f t="shared" si="145"/>
        <v>3.210526315789474</v>
      </c>
      <c r="S623" s="12">
        <f t="shared" si="146"/>
        <v>8.446153846153846</v>
      </c>
    </row>
    <row r="624" spans="1:19" ht="15">
      <c r="A624" s="11">
        <v>1997</v>
      </c>
      <c r="B624" s="11">
        <v>54</v>
      </c>
      <c r="C624" s="11">
        <v>0</v>
      </c>
      <c r="D624" s="11">
        <v>0</v>
      </c>
      <c r="E624" s="12">
        <v>64.33</v>
      </c>
      <c r="F624" s="11">
        <v>60</v>
      </c>
      <c r="G624" s="11">
        <v>26</v>
      </c>
      <c r="H624" s="11">
        <v>63</v>
      </c>
      <c r="I624" s="11">
        <v>32</v>
      </c>
      <c r="J624" s="11">
        <v>30</v>
      </c>
      <c r="K624" s="11">
        <v>6</v>
      </c>
      <c r="L624" s="11">
        <v>4</v>
      </c>
      <c r="M624" s="11">
        <v>3</v>
      </c>
      <c r="N624" s="13">
        <f>L624/(L624+M624)</f>
        <v>0.5714285714285714</v>
      </c>
      <c r="O624" s="11">
        <v>5</v>
      </c>
      <c r="P624" s="14">
        <f t="shared" si="143"/>
        <v>4.197108658479714</v>
      </c>
      <c r="Q624" s="12">
        <f t="shared" si="144"/>
        <v>1.3368568319602052</v>
      </c>
      <c r="R624" s="12">
        <f t="shared" si="145"/>
        <v>2.423076923076923</v>
      </c>
      <c r="S624" s="12">
        <f t="shared" si="146"/>
        <v>8.8139281828074</v>
      </c>
    </row>
    <row r="625" spans="1:19" ht="15">
      <c r="A625" s="11">
        <v>1998</v>
      </c>
      <c r="B625" s="11">
        <v>63</v>
      </c>
      <c r="C625" s="11">
        <v>0</v>
      </c>
      <c r="D625" s="11">
        <v>0</v>
      </c>
      <c r="E625" s="12">
        <v>78</v>
      </c>
      <c r="F625" s="11">
        <v>79</v>
      </c>
      <c r="G625" s="11">
        <v>38</v>
      </c>
      <c r="H625" s="11">
        <v>67</v>
      </c>
      <c r="I625" s="11">
        <v>39</v>
      </c>
      <c r="J625" s="11">
        <v>38</v>
      </c>
      <c r="K625" s="11">
        <v>7</v>
      </c>
      <c r="L625" s="11">
        <v>4</v>
      </c>
      <c r="M625" s="11">
        <v>6</v>
      </c>
      <c r="N625" s="13">
        <f>L625/(L625+M625)</f>
        <v>0.4</v>
      </c>
      <c r="O625" s="11">
        <v>13</v>
      </c>
      <c r="P625" s="14">
        <f t="shared" si="143"/>
        <v>4.384615384615385</v>
      </c>
      <c r="Q625" s="12">
        <f t="shared" si="144"/>
        <v>1.5</v>
      </c>
      <c r="R625" s="12">
        <f t="shared" si="145"/>
        <v>1.763157894736842</v>
      </c>
      <c r="S625" s="12">
        <f t="shared" si="146"/>
        <v>7.730769230769231</v>
      </c>
    </row>
    <row r="626" spans="1:19" ht="15">
      <c r="A626" s="17">
        <v>1999</v>
      </c>
      <c r="B626" s="17">
        <v>2</v>
      </c>
      <c r="C626" s="17">
        <v>0</v>
      </c>
      <c r="D626" s="17">
        <v>0</v>
      </c>
      <c r="E626" s="6">
        <v>3.33</v>
      </c>
      <c r="F626" s="17">
        <v>4</v>
      </c>
      <c r="G626" s="17">
        <v>3</v>
      </c>
      <c r="H626" s="17">
        <v>3</v>
      </c>
      <c r="I626" s="17">
        <v>4</v>
      </c>
      <c r="J626" s="17">
        <v>3</v>
      </c>
      <c r="K626" s="17">
        <v>1</v>
      </c>
      <c r="L626" s="17">
        <v>0</v>
      </c>
      <c r="M626" s="17">
        <v>0</v>
      </c>
      <c r="N626" s="20">
        <v>0</v>
      </c>
      <c r="O626" s="17">
        <v>0</v>
      </c>
      <c r="P626" s="21">
        <f t="shared" si="143"/>
        <v>8.108108108108109</v>
      </c>
      <c r="Q626" s="6">
        <f t="shared" si="144"/>
        <v>2.1021021021021022</v>
      </c>
      <c r="R626" s="6">
        <f t="shared" si="145"/>
        <v>1</v>
      </c>
      <c r="S626" s="6">
        <f t="shared" si="146"/>
        <v>8.108108108108109</v>
      </c>
    </row>
    <row r="627" spans="1:19" ht="15">
      <c r="A627" s="11" t="s">
        <v>194</v>
      </c>
      <c r="B627" s="11">
        <f aca="true" t="shared" si="147" ref="B627:M627">SUM(B622:B626)</f>
        <v>221</v>
      </c>
      <c r="C627" s="11">
        <f t="shared" si="147"/>
        <v>0</v>
      </c>
      <c r="D627" s="11">
        <f t="shared" si="147"/>
        <v>0</v>
      </c>
      <c r="E627" s="12">
        <f>SUM(E622:E626)+0.01</f>
        <v>282.66999999999996</v>
      </c>
      <c r="F627" s="11">
        <f t="shared" si="147"/>
        <v>290</v>
      </c>
      <c r="G627" s="11">
        <f t="shared" si="147"/>
        <v>109</v>
      </c>
      <c r="H627" s="11">
        <f t="shared" si="147"/>
        <v>237</v>
      </c>
      <c r="I627" s="11">
        <f t="shared" si="147"/>
        <v>144</v>
      </c>
      <c r="J627" s="11">
        <f t="shared" si="147"/>
        <v>135</v>
      </c>
      <c r="K627" s="11">
        <f t="shared" si="147"/>
        <v>33</v>
      </c>
      <c r="L627" s="11">
        <f t="shared" si="147"/>
        <v>18</v>
      </c>
      <c r="M627" s="11">
        <f t="shared" si="147"/>
        <v>28</v>
      </c>
      <c r="N627" s="13">
        <f>L627/(L627+M627)</f>
        <v>0.391304347826087</v>
      </c>
      <c r="O627" s="11">
        <f>SUM(O622:O626)</f>
        <v>58</v>
      </c>
      <c r="P627" s="14">
        <f t="shared" si="143"/>
        <v>4.298298369123006</v>
      </c>
      <c r="Q627" s="12">
        <f t="shared" si="144"/>
        <v>1.4115399582552095</v>
      </c>
      <c r="R627" s="12">
        <f t="shared" si="145"/>
        <v>2.1743119266055047</v>
      </c>
      <c r="S627" s="12">
        <f t="shared" si="146"/>
        <v>7.545901581349278</v>
      </c>
    </row>
    <row r="628" ht="15">
      <c r="S628" s="12"/>
    </row>
    <row r="629" spans="1:19" ht="15.75">
      <c r="A629" s="9" t="s">
        <v>120</v>
      </c>
      <c r="C629" s="15" t="s">
        <v>61</v>
      </c>
      <c r="S629" s="12"/>
    </row>
    <row r="630" spans="1:19" ht="15">
      <c r="A630" s="11">
        <v>2003</v>
      </c>
      <c r="B630" s="11">
        <v>6</v>
      </c>
      <c r="C630" s="11">
        <v>0</v>
      </c>
      <c r="D630" s="11">
        <v>0</v>
      </c>
      <c r="E630" s="12">
        <v>31</v>
      </c>
      <c r="F630" s="11">
        <v>52</v>
      </c>
      <c r="G630" s="11">
        <v>4</v>
      </c>
      <c r="H630" s="11">
        <v>15</v>
      </c>
      <c r="I630" s="11">
        <v>27</v>
      </c>
      <c r="J630" s="11">
        <v>25</v>
      </c>
      <c r="K630" s="11">
        <v>8</v>
      </c>
      <c r="L630" s="11">
        <v>0</v>
      </c>
      <c r="M630" s="11">
        <v>4</v>
      </c>
      <c r="N630" s="13">
        <f>L630/(L630+M630)</f>
        <v>0</v>
      </c>
      <c r="O630" s="11">
        <v>0</v>
      </c>
      <c r="P630" s="14">
        <f>(J630*9)/E630</f>
        <v>7.258064516129032</v>
      </c>
      <c r="Q630" s="12">
        <f t="shared" si="144"/>
        <v>1.8064516129032258</v>
      </c>
      <c r="R630" s="12">
        <f t="shared" si="145"/>
        <v>3.75</v>
      </c>
      <c r="S630" s="12">
        <f t="shared" si="146"/>
        <v>4.354838709677419</v>
      </c>
    </row>
    <row r="631" spans="1:19" ht="15">
      <c r="A631" s="11">
        <v>2004</v>
      </c>
      <c r="B631" s="11">
        <v>21</v>
      </c>
      <c r="C631" s="11">
        <v>2</v>
      </c>
      <c r="D631" s="11">
        <v>1</v>
      </c>
      <c r="E631" s="12">
        <v>82</v>
      </c>
      <c r="F631" s="11">
        <v>77</v>
      </c>
      <c r="G631" s="11">
        <v>15</v>
      </c>
      <c r="H631" s="11">
        <v>29</v>
      </c>
      <c r="I631" s="11">
        <v>27</v>
      </c>
      <c r="J631" s="11">
        <v>27</v>
      </c>
      <c r="K631" s="11">
        <v>8</v>
      </c>
      <c r="L631" s="11">
        <v>6</v>
      </c>
      <c r="M631" s="11">
        <v>3</v>
      </c>
      <c r="N631" s="13">
        <f>L631/(L631+M631)</f>
        <v>0.6666666666666666</v>
      </c>
      <c r="O631" s="11">
        <v>14</v>
      </c>
      <c r="P631" s="14">
        <f>(J631*9)/E631</f>
        <v>2.9634146341463414</v>
      </c>
      <c r="Q631" s="12">
        <f t="shared" si="144"/>
        <v>1.1219512195121952</v>
      </c>
      <c r="R631" s="12">
        <f t="shared" si="145"/>
        <v>1.9333333333333333</v>
      </c>
      <c r="S631" s="12">
        <f t="shared" si="146"/>
        <v>3.182926829268293</v>
      </c>
    </row>
    <row r="632" spans="1:19" ht="15">
      <c r="A632" s="11">
        <v>2005</v>
      </c>
      <c r="B632" s="11">
        <v>52</v>
      </c>
      <c r="C632" s="11">
        <v>0</v>
      </c>
      <c r="D632" s="11">
        <v>0</v>
      </c>
      <c r="E632" s="12">
        <v>78.33</v>
      </c>
      <c r="F632" s="11">
        <v>87</v>
      </c>
      <c r="G632" s="11">
        <v>15</v>
      </c>
      <c r="H632" s="11">
        <v>45</v>
      </c>
      <c r="I632" s="11">
        <v>40</v>
      </c>
      <c r="J632" s="11">
        <v>37</v>
      </c>
      <c r="K632" s="11">
        <v>10</v>
      </c>
      <c r="L632" s="11">
        <v>3</v>
      </c>
      <c r="M632" s="11">
        <v>1</v>
      </c>
      <c r="N632" s="13">
        <f>L632/(L632+M632)</f>
        <v>0.75</v>
      </c>
      <c r="O632" s="11">
        <v>3</v>
      </c>
      <c r="P632" s="14">
        <f>(J632*9)/E632</f>
        <v>4.25124473381846</v>
      </c>
      <c r="Q632" s="12">
        <f t="shared" si="144"/>
        <v>1.302183071620069</v>
      </c>
      <c r="R632" s="12">
        <f t="shared" si="145"/>
        <v>3</v>
      </c>
      <c r="S632" s="12">
        <f t="shared" si="146"/>
        <v>5.170432784373803</v>
      </c>
    </row>
    <row r="633" spans="1:19" ht="15">
      <c r="A633" s="17">
        <v>2006</v>
      </c>
      <c r="B633" s="17">
        <v>11</v>
      </c>
      <c r="C633" s="17">
        <v>0</v>
      </c>
      <c r="D633" s="17">
        <v>0</v>
      </c>
      <c r="E633" s="6">
        <v>16.67</v>
      </c>
      <c r="F633" s="17">
        <v>22</v>
      </c>
      <c r="G633" s="17">
        <v>2</v>
      </c>
      <c r="H633" s="17">
        <v>7</v>
      </c>
      <c r="I633" s="17">
        <v>13</v>
      </c>
      <c r="J633" s="17">
        <v>13</v>
      </c>
      <c r="K633" s="17">
        <v>5</v>
      </c>
      <c r="L633" s="17">
        <v>0</v>
      </c>
      <c r="M633" s="17">
        <v>1</v>
      </c>
      <c r="N633" s="20">
        <f>L633/(L633+M633)</f>
        <v>0</v>
      </c>
      <c r="O633" s="17">
        <v>0</v>
      </c>
      <c r="P633" s="6">
        <f>(J633*9)/E633</f>
        <v>7.018596280743851</v>
      </c>
      <c r="Q633" s="6">
        <f t="shared" si="144"/>
        <v>1.439712057588482</v>
      </c>
      <c r="R633" s="6">
        <f t="shared" si="145"/>
        <v>3.5</v>
      </c>
      <c r="S633" s="6">
        <f t="shared" si="146"/>
        <v>3.779244151169766</v>
      </c>
    </row>
    <row r="634" spans="1:19" ht="15">
      <c r="A634" s="11" t="s">
        <v>194</v>
      </c>
      <c r="B634" s="11">
        <f aca="true" t="shared" si="148" ref="B634:M634">SUM(B630:B633)</f>
        <v>90</v>
      </c>
      <c r="C634" s="11">
        <f t="shared" si="148"/>
        <v>2</v>
      </c>
      <c r="D634" s="11">
        <f t="shared" si="148"/>
        <v>1</v>
      </c>
      <c r="E634" s="12">
        <f t="shared" si="148"/>
        <v>208</v>
      </c>
      <c r="F634" s="11">
        <f t="shared" si="148"/>
        <v>238</v>
      </c>
      <c r="G634" s="11">
        <f t="shared" si="148"/>
        <v>36</v>
      </c>
      <c r="H634" s="11">
        <f t="shared" si="148"/>
        <v>96</v>
      </c>
      <c r="I634" s="11">
        <f t="shared" si="148"/>
        <v>107</v>
      </c>
      <c r="J634" s="11">
        <f t="shared" si="148"/>
        <v>102</v>
      </c>
      <c r="K634" s="11">
        <f t="shared" si="148"/>
        <v>31</v>
      </c>
      <c r="L634" s="11">
        <f t="shared" si="148"/>
        <v>9</v>
      </c>
      <c r="M634" s="11">
        <f t="shared" si="148"/>
        <v>9</v>
      </c>
      <c r="N634" s="13">
        <f>L634/(L634+M634)</f>
        <v>0.5</v>
      </c>
      <c r="O634" s="11">
        <f>SUM(O630:O633)</f>
        <v>17</v>
      </c>
      <c r="P634" s="12">
        <f>(J634*9)/E634</f>
        <v>4.413461538461538</v>
      </c>
      <c r="Q634" s="12">
        <f t="shared" si="144"/>
        <v>1.3173076923076923</v>
      </c>
      <c r="R634" s="12">
        <f t="shared" si="145"/>
        <v>2.6666666666666665</v>
      </c>
      <c r="S634" s="12">
        <f t="shared" si="146"/>
        <v>4.153846153846154</v>
      </c>
    </row>
    <row r="635" spans="1:19" ht="15">
      <c r="A635" s="48"/>
      <c r="B635" s="48"/>
      <c r="C635" s="48"/>
      <c r="D635" s="48"/>
      <c r="E635" s="49"/>
      <c r="F635" s="48"/>
      <c r="G635" s="48"/>
      <c r="H635" s="48"/>
      <c r="I635" s="48"/>
      <c r="J635" s="48"/>
      <c r="K635" s="48"/>
      <c r="L635" s="48"/>
      <c r="M635" s="48"/>
      <c r="N635" s="50"/>
      <c r="O635" s="48"/>
      <c r="P635" s="48"/>
      <c r="S635" s="12"/>
    </row>
    <row r="636" spans="1:19" ht="15.75">
      <c r="A636" s="9" t="s">
        <v>121</v>
      </c>
      <c r="C636" s="15">
        <v>1998</v>
      </c>
      <c r="S636" s="12"/>
    </row>
    <row r="637" spans="1:19" ht="15">
      <c r="A637" s="11">
        <v>1998</v>
      </c>
      <c r="B637" s="11">
        <v>22</v>
      </c>
      <c r="C637" s="11">
        <v>3</v>
      </c>
      <c r="D637" s="11">
        <v>1</v>
      </c>
      <c r="E637" s="12">
        <v>155.33</v>
      </c>
      <c r="F637" s="11">
        <v>140</v>
      </c>
      <c r="G637" s="11">
        <v>66</v>
      </c>
      <c r="H637" s="11">
        <v>72</v>
      </c>
      <c r="I637" s="11">
        <v>71</v>
      </c>
      <c r="J637" s="11">
        <v>53</v>
      </c>
      <c r="K637" s="11">
        <v>18</v>
      </c>
      <c r="L637" s="11">
        <v>10</v>
      </c>
      <c r="M637" s="11">
        <v>4</v>
      </c>
      <c r="N637" s="13">
        <f>L637/(L637+M637)</f>
        <v>0.7142857142857143</v>
      </c>
      <c r="O637" s="11">
        <v>0</v>
      </c>
      <c r="P637" s="14">
        <f>(J637*9)/E637</f>
        <v>3.07088134938518</v>
      </c>
      <c r="Q637" s="12">
        <f t="shared" si="144"/>
        <v>1.3262087169252559</v>
      </c>
      <c r="R637" s="12">
        <f t="shared" si="145"/>
        <v>1.0909090909090908</v>
      </c>
      <c r="S637" s="12">
        <f t="shared" si="146"/>
        <v>4.171763342560999</v>
      </c>
    </row>
    <row r="638" ht="15">
      <c r="S638" s="12"/>
    </row>
    <row r="639" spans="1:19" ht="15.75">
      <c r="A639" s="9" t="s">
        <v>122</v>
      </c>
      <c r="C639" s="15">
        <v>1999</v>
      </c>
      <c r="S639" s="12"/>
    </row>
    <row r="640" spans="1:19" ht="15">
      <c r="A640" s="11">
        <v>1999</v>
      </c>
      <c r="B640" s="11">
        <v>39</v>
      </c>
      <c r="C640" s="11">
        <v>0</v>
      </c>
      <c r="D640" s="11">
        <v>0</v>
      </c>
      <c r="E640" s="12">
        <v>29</v>
      </c>
      <c r="F640" s="11">
        <v>29</v>
      </c>
      <c r="G640" s="11">
        <v>10</v>
      </c>
      <c r="H640" s="11">
        <v>17</v>
      </c>
      <c r="I640" s="11">
        <v>12</v>
      </c>
      <c r="J640" s="11">
        <v>11</v>
      </c>
      <c r="K640" s="11">
        <v>0</v>
      </c>
      <c r="L640" s="11">
        <v>1</v>
      </c>
      <c r="M640" s="11">
        <v>4</v>
      </c>
      <c r="N640" s="13">
        <f>L640/(L640+M640)</f>
        <v>0.2</v>
      </c>
      <c r="O640" s="11">
        <v>0</v>
      </c>
      <c r="P640" s="14">
        <f>(J640*9)/E640</f>
        <v>3.413793103448276</v>
      </c>
      <c r="Q640" s="12">
        <f t="shared" si="144"/>
        <v>1.3448275862068966</v>
      </c>
      <c r="R640" s="12">
        <f t="shared" si="145"/>
        <v>1.7</v>
      </c>
      <c r="S640" s="12">
        <f t="shared" si="146"/>
        <v>5.275862068965517</v>
      </c>
    </row>
    <row r="641" spans="1:14" ht="15">
      <c r="A641" s="11"/>
      <c r="B641" s="11"/>
      <c r="C641" s="11"/>
      <c r="D641" s="11"/>
      <c r="E641" s="12"/>
      <c r="F641" s="11"/>
      <c r="G641" s="11"/>
      <c r="H641" s="11"/>
      <c r="I641" s="11"/>
      <c r="J641" s="11"/>
      <c r="K641" s="11"/>
      <c r="L641" s="11"/>
      <c r="M641" s="11"/>
      <c r="N641"/>
    </row>
    <row r="642" spans="1:14" ht="15.75">
      <c r="A642" s="9" t="s">
        <v>123</v>
      </c>
      <c r="B642" s="11"/>
      <c r="C642" s="15">
        <v>2010</v>
      </c>
      <c r="D642" s="11"/>
      <c r="E642" s="12"/>
      <c r="F642" s="11"/>
      <c r="G642" s="11"/>
      <c r="H642" s="11"/>
      <c r="I642" s="11"/>
      <c r="J642" s="11"/>
      <c r="K642" s="11"/>
      <c r="L642" s="11"/>
      <c r="M642" s="11"/>
      <c r="N642"/>
    </row>
    <row r="643" spans="1:19" ht="15">
      <c r="A643" s="11">
        <v>2010</v>
      </c>
      <c r="B643" s="22">
        <v>20</v>
      </c>
      <c r="C643" s="22">
        <v>0</v>
      </c>
      <c r="D643" s="22">
        <v>0</v>
      </c>
      <c r="E643" s="12">
        <v>32</v>
      </c>
      <c r="F643" s="22">
        <v>30</v>
      </c>
      <c r="G643" s="22">
        <v>9</v>
      </c>
      <c r="H643" s="22">
        <v>11</v>
      </c>
      <c r="I643" s="22">
        <v>16</v>
      </c>
      <c r="J643" s="22">
        <v>15</v>
      </c>
      <c r="K643" s="22">
        <v>3</v>
      </c>
      <c r="L643" s="22">
        <v>3</v>
      </c>
      <c r="M643" s="22">
        <v>1</v>
      </c>
      <c r="N643" s="13">
        <f>L643/(L643+M643)</f>
        <v>0.75</v>
      </c>
      <c r="O643" s="11">
        <v>0</v>
      </c>
      <c r="P643" s="14">
        <f>(J643*9)/E643</f>
        <v>4.21875</v>
      </c>
      <c r="Q643" s="12">
        <f>(G643+F643)/E643</f>
        <v>1.21875</v>
      </c>
      <c r="R643" s="12">
        <f>H643/G643</f>
        <v>1.2222222222222223</v>
      </c>
      <c r="S643" s="12">
        <f>(H643*9)/E643</f>
        <v>3.09375</v>
      </c>
    </row>
    <row r="644" ht="15">
      <c r="S644" s="12"/>
    </row>
    <row r="645" spans="1:19" ht="15.75">
      <c r="A645" s="9" t="s">
        <v>124</v>
      </c>
      <c r="C645" s="15" t="s">
        <v>249</v>
      </c>
      <c r="S645" s="12"/>
    </row>
    <row r="646" spans="1:19" ht="15">
      <c r="A646" s="11">
        <v>1997</v>
      </c>
      <c r="B646" s="11">
        <v>49</v>
      </c>
      <c r="C646" s="11">
        <v>0</v>
      </c>
      <c r="D646" s="11">
        <v>0</v>
      </c>
      <c r="E646" s="12">
        <v>43</v>
      </c>
      <c r="F646" s="11">
        <v>26</v>
      </c>
      <c r="G646" s="11">
        <v>31</v>
      </c>
      <c r="H646" s="11">
        <v>41</v>
      </c>
      <c r="I646" s="11">
        <v>10</v>
      </c>
      <c r="J646" s="11">
        <v>10</v>
      </c>
      <c r="K646" s="11">
        <v>3</v>
      </c>
      <c r="L646" s="11">
        <v>2</v>
      </c>
      <c r="M646" s="11">
        <v>2</v>
      </c>
      <c r="N646" s="13">
        <f>L646/(L646+M646)</f>
        <v>0.5</v>
      </c>
      <c r="O646" s="11">
        <v>9</v>
      </c>
      <c r="P646" s="14">
        <f>(J646*9)/E646</f>
        <v>2.0930232558139537</v>
      </c>
      <c r="Q646" s="12">
        <f t="shared" si="144"/>
        <v>1.3255813953488371</v>
      </c>
      <c r="R646" s="12">
        <f t="shared" si="145"/>
        <v>1.3225806451612903</v>
      </c>
      <c r="S646" s="12">
        <f t="shared" si="146"/>
        <v>8.581395348837209</v>
      </c>
    </row>
    <row r="647" spans="1:19" ht="15">
      <c r="A647" s="17">
        <v>1998</v>
      </c>
      <c r="B647" s="17">
        <v>5</v>
      </c>
      <c r="C647" s="17">
        <v>0</v>
      </c>
      <c r="D647" s="17">
        <v>0</v>
      </c>
      <c r="E647" s="6">
        <v>8.67</v>
      </c>
      <c r="F647" s="17">
        <v>12</v>
      </c>
      <c r="G647" s="17">
        <v>2</v>
      </c>
      <c r="H647" s="17">
        <v>6</v>
      </c>
      <c r="I647" s="17">
        <v>8</v>
      </c>
      <c r="J647" s="17">
        <v>8</v>
      </c>
      <c r="K647" s="17">
        <v>5</v>
      </c>
      <c r="L647" s="17">
        <v>0</v>
      </c>
      <c r="M647" s="17">
        <v>0</v>
      </c>
      <c r="N647" s="20">
        <v>0</v>
      </c>
      <c r="O647" s="17">
        <v>0</v>
      </c>
      <c r="P647" s="21">
        <f>(J647*9)/E647</f>
        <v>8.304498269896193</v>
      </c>
      <c r="Q647" s="6">
        <f t="shared" si="144"/>
        <v>1.6147635524798154</v>
      </c>
      <c r="R647" s="6">
        <f t="shared" si="145"/>
        <v>3</v>
      </c>
      <c r="S647" s="6">
        <f t="shared" si="146"/>
        <v>6.228373702422146</v>
      </c>
    </row>
    <row r="648" spans="1:19" ht="15">
      <c r="A648" s="11" t="s">
        <v>194</v>
      </c>
      <c r="B648" s="11">
        <f aca="true" t="shared" si="149" ref="B648:M648">SUM(B646:B647)</f>
        <v>54</v>
      </c>
      <c r="C648" s="11">
        <f t="shared" si="149"/>
        <v>0</v>
      </c>
      <c r="D648" s="11">
        <f t="shared" si="149"/>
        <v>0</v>
      </c>
      <c r="E648" s="12">
        <f t="shared" si="149"/>
        <v>51.67</v>
      </c>
      <c r="F648" s="11">
        <f t="shared" si="149"/>
        <v>38</v>
      </c>
      <c r="G648" s="11">
        <f t="shared" si="149"/>
        <v>33</v>
      </c>
      <c r="H648" s="11">
        <f t="shared" si="149"/>
        <v>47</v>
      </c>
      <c r="I648" s="11">
        <f t="shared" si="149"/>
        <v>18</v>
      </c>
      <c r="J648" s="11">
        <f t="shared" si="149"/>
        <v>18</v>
      </c>
      <c r="K648" s="11">
        <f t="shared" si="149"/>
        <v>8</v>
      </c>
      <c r="L648" s="11">
        <f t="shared" si="149"/>
        <v>2</v>
      </c>
      <c r="M648" s="11">
        <f t="shared" si="149"/>
        <v>2</v>
      </c>
      <c r="N648" s="13">
        <v>0</v>
      </c>
      <c r="O648" s="11">
        <f>SUM(O646:O647)</f>
        <v>9</v>
      </c>
      <c r="P648" s="14">
        <f>(J648*9)/E648</f>
        <v>3.1352815947358232</v>
      </c>
      <c r="Q648" s="12">
        <f t="shared" si="144"/>
        <v>1.374104896458293</v>
      </c>
      <c r="R648" s="12">
        <f t="shared" si="145"/>
        <v>1.4242424242424243</v>
      </c>
      <c r="S648" s="12">
        <f t="shared" si="146"/>
        <v>8.186568608476872</v>
      </c>
    </row>
    <row r="649" ht="15">
      <c r="S649" s="12"/>
    </row>
    <row r="650" spans="1:19" ht="15.75">
      <c r="A650" s="9" t="s">
        <v>125</v>
      </c>
      <c r="C650" s="15" t="s">
        <v>126</v>
      </c>
      <c r="S650" s="12"/>
    </row>
    <row r="651" spans="1:19" ht="15">
      <c r="A651" s="11">
        <v>2006</v>
      </c>
      <c r="B651" s="11">
        <v>34</v>
      </c>
      <c r="C651" s="11">
        <v>0</v>
      </c>
      <c r="D651" s="11">
        <v>0</v>
      </c>
      <c r="E651" s="12">
        <v>33.33</v>
      </c>
      <c r="F651" s="11">
        <v>31</v>
      </c>
      <c r="G651" s="11">
        <v>26</v>
      </c>
      <c r="H651" s="11">
        <v>29</v>
      </c>
      <c r="I651" s="11">
        <v>26</v>
      </c>
      <c r="J651" s="11">
        <v>21</v>
      </c>
      <c r="K651" s="11">
        <v>8</v>
      </c>
      <c r="L651" s="11">
        <v>2</v>
      </c>
      <c r="M651" s="11">
        <v>2</v>
      </c>
      <c r="N651" s="13">
        <f>L651/(L651+M651)</f>
        <v>0.5</v>
      </c>
      <c r="O651" s="11">
        <v>0</v>
      </c>
      <c r="P651" s="12">
        <f>(J651*9)/E651</f>
        <v>5.6705670567056705</v>
      </c>
      <c r="Q651" s="12">
        <f t="shared" si="144"/>
        <v>1.7101710171017102</v>
      </c>
      <c r="R651" s="12">
        <f t="shared" si="145"/>
        <v>1.1153846153846154</v>
      </c>
      <c r="S651" s="12">
        <f t="shared" si="146"/>
        <v>7.830783078307832</v>
      </c>
    </row>
    <row r="652" spans="1:19" ht="15">
      <c r="A652" s="24">
        <v>2007</v>
      </c>
      <c r="B652" s="24">
        <v>69</v>
      </c>
      <c r="C652" s="24">
        <v>0</v>
      </c>
      <c r="D652" s="24">
        <v>0</v>
      </c>
      <c r="E652" s="26">
        <v>70.33</v>
      </c>
      <c r="F652" s="24">
        <v>49</v>
      </c>
      <c r="G652" s="24">
        <v>35</v>
      </c>
      <c r="H652" s="24">
        <v>71</v>
      </c>
      <c r="I652" s="24">
        <v>27</v>
      </c>
      <c r="J652" s="24">
        <v>25</v>
      </c>
      <c r="K652" s="24">
        <v>3</v>
      </c>
      <c r="L652" s="24">
        <v>4</v>
      </c>
      <c r="M652" s="24">
        <v>3</v>
      </c>
      <c r="N652" s="23">
        <f>L652/(L652+M652)</f>
        <v>0.5714285714285714</v>
      </c>
      <c r="O652" s="24">
        <v>2</v>
      </c>
      <c r="P652" s="26">
        <f>(J652*9)/E652</f>
        <v>3.1992037537324043</v>
      </c>
      <c r="Q652" s="26">
        <f t="shared" si="144"/>
        <v>1.194369401393431</v>
      </c>
      <c r="R652" s="26">
        <f t="shared" si="145"/>
        <v>2.0285714285714285</v>
      </c>
      <c r="S652" s="26">
        <f t="shared" si="146"/>
        <v>9.085738660600029</v>
      </c>
    </row>
    <row r="653" spans="1:19" ht="15">
      <c r="A653" s="24">
        <v>2011</v>
      </c>
      <c r="B653" s="24">
        <v>40</v>
      </c>
      <c r="C653" s="24">
        <v>0</v>
      </c>
      <c r="D653" s="24">
        <v>0</v>
      </c>
      <c r="E653" s="26">
        <v>44.33</v>
      </c>
      <c r="F653" s="24">
        <v>52</v>
      </c>
      <c r="G653" s="24">
        <v>22</v>
      </c>
      <c r="H653" s="24">
        <v>37</v>
      </c>
      <c r="I653" s="24">
        <v>30</v>
      </c>
      <c r="J653" s="24">
        <v>27</v>
      </c>
      <c r="K653" s="24">
        <v>8</v>
      </c>
      <c r="L653" s="24">
        <v>2</v>
      </c>
      <c r="M653" s="24">
        <v>0</v>
      </c>
      <c r="N653" s="23">
        <f>L653/(L653+M653)</f>
        <v>1</v>
      </c>
      <c r="O653" s="24">
        <v>1</v>
      </c>
      <c r="P653" s="26">
        <f>(J653*9)/E653</f>
        <v>5.481615159034514</v>
      </c>
      <c r="Q653" s="26">
        <f>(G653+F653)/E653</f>
        <v>1.669298443491992</v>
      </c>
      <c r="R653" s="26">
        <f>H653/G653</f>
        <v>1.6818181818181819</v>
      </c>
      <c r="S653" s="26">
        <f>(H653*9)/E653</f>
        <v>7.511842995713963</v>
      </c>
    </row>
    <row r="654" spans="1:19" ht="15">
      <c r="A654" s="24">
        <v>2012</v>
      </c>
      <c r="B654" s="22">
        <v>41</v>
      </c>
      <c r="C654" s="11">
        <v>0</v>
      </c>
      <c r="D654" s="11">
        <v>0</v>
      </c>
      <c r="E654" s="12">
        <v>41.33</v>
      </c>
      <c r="F654" s="11">
        <v>48</v>
      </c>
      <c r="G654" s="11">
        <v>13</v>
      </c>
      <c r="H654" s="11">
        <v>44</v>
      </c>
      <c r="I654" s="11">
        <v>24</v>
      </c>
      <c r="J654" s="11">
        <v>15</v>
      </c>
      <c r="K654" s="11">
        <v>3</v>
      </c>
      <c r="L654" s="11">
        <v>2</v>
      </c>
      <c r="M654" s="11">
        <v>4</v>
      </c>
      <c r="N654" s="23">
        <f>L654/(L654+M654)</f>
        <v>0.3333333333333333</v>
      </c>
      <c r="O654" s="24">
        <v>0</v>
      </c>
      <c r="P654" s="26">
        <f>(J654*9)/E654</f>
        <v>3.2663924510041134</v>
      </c>
      <c r="Q654" s="26">
        <f>(G654+F654)/E654</f>
        <v>1.475925477861118</v>
      </c>
      <c r="R654" s="26">
        <f>H654/G654</f>
        <v>3.3846153846153846</v>
      </c>
      <c r="S654" s="26">
        <f>(H654*9)/E654</f>
        <v>9.581417856278733</v>
      </c>
    </row>
    <row r="655" spans="1:19" ht="15">
      <c r="A655" s="11" t="s">
        <v>194</v>
      </c>
      <c r="B655" s="11">
        <f>SUM(B651:B654)</f>
        <v>184</v>
      </c>
      <c r="C655" s="11">
        <f aca="true" t="shared" si="150" ref="C655:M655">SUM(C651:C654)</f>
        <v>0</v>
      </c>
      <c r="D655" s="11">
        <f t="shared" si="150"/>
        <v>0</v>
      </c>
      <c r="E655" s="11">
        <f t="shared" si="150"/>
        <v>189.32</v>
      </c>
      <c r="F655" s="11">
        <f t="shared" si="150"/>
        <v>180</v>
      </c>
      <c r="G655" s="11">
        <f t="shared" si="150"/>
        <v>96</v>
      </c>
      <c r="H655" s="11">
        <f t="shared" si="150"/>
        <v>181</v>
      </c>
      <c r="I655" s="11">
        <f t="shared" si="150"/>
        <v>107</v>
      </c>
      <c r="J655" s="11">
        <f t="shared" si="150"/>
        <v>88</v>
      </c>
      <c r="K655" s="11">
        <f t="shared" si="150"/>
        <v>22</v>
      </c>
      <c r="L655" s="11">
        <f t="shared" si="150"/>
        <v>10</v>
      </c>
      <c r="M655" s="11">
        <f t="shared" si="150"/>
        <v>9</v>
      </c>
      <c r="N655" s="23">
        <f>L655/(L655+M655)</f>
        <v>0.5263157894736842</v>
      </c>
      <c r="O655" s="24">
        <v>3</v>
      </c>
      <c r="P655" s="26">
        <f>(J655*9)/E655</f>
        <v>4.183393196703993</v>
      </c>
      <c r="Q655" s="26">
        <f>(G655+F655)/E655</f>
        <v>1.4578491443059372</v>
      </c>
      <c r="R655" s="26">
        <f>H655/G655</f>
        <v>1.8854166666666667</v>
      </c>
      <c r="S655" s="26">
        <f>(H655*9)/E655</f>
        <v>8.60447918867526</v>
      </c>
    </row>
    <row r="656" spans="1:19" ht="15">
      <c r="A656" s="48"/>
      <c r="S656" s="12"/>
    </row>
    <row r="657" spans="1:19" ht="15.75">
      <c r="A657" s="9" t="s">
        <v>127</v>
      </c>
      <c r="C657" s="15">
        <v>1992</v>
      </c>
      <c r="S657" s="12"/>
    </row>
    <row r="658" spans="1:19" ht="15">
      <c r="A658" s="11">
        <v>1992</v>
      </c>
      <c r="B658" s="11">
        <v>60</v>
      </c>
      <c r="C658" s="11">
        <v>0</v>
      </c>
      <c r="D658" s="11">
        <v>0</v>
      </c>
      <c r="E658" s="12">
        <v>83.67</v>
      </c>
      <c r="F658" s="11">
        <v>80</v>
      </c>
      <c r="G658" s="11">
        <v>28</v>
      </c>
      <c r="H658" s="11">
        <v>54</v>
      </c>
      <c r="I658" s="11">
        <v>49</v>
      </c>
      <c r="J658" s="11">
        <v>43</v>
      </c>
      <c r="K658" s="11">
        <v>9</v>
      </c>
      <c r="L658" s="11">
        <v>5</v>
      </c>
      <c r="M658" s="11">
        <v>0</v>
      </c>
      <c r="N658" s="13">
        <f>L658/(L658+M658)</f>
        <v>1</v>
      </c>
      <c r="O658" s="11">
        <v>0</v>
      </c>
      <c r="P658" s="14">
        <f>(J658*9)/E658</f>
        <v>4.625313732520617</v>
      </c>
      <c r="Q658" s="12">
        <f aca="true" t="shared" si="151" ref="Q658:Q689">(G658+F658)/E658</f>
        <v>1.2907852276801721</v>
      </c>
      <c r="R658" s="12">
        <f aca="true" t="shared" si="152" ref="R658:R689">H658/G658</f>
        <v>1.9285714285714286</v>
      </c>
      <c r="S658" s="12">
        <f t="shared" si="146"/>
        <v>5.808533524560774</v>
      </c>
    </row>
    <row r="659" ht="15">
      <c r="S659" s="12"/>
    </row>
    <row r="660" spans="1:19" ht="15.75">
      <c r="A660" s="9" t="s">
        <v>128</v>
      </c>
      <c r="C660" s="15" t="s">
        <v>129</v>
      </c>
      <c r="S660" s="12"/>
    </row>
    <row r="661" spans="1:19" ht="15">
      <c r="A661" s="11">
        <v>1999</v>
      </c>
      <c r="B661" s="11">
        <v>3</v>
      </c>
      <c r="C661" s="11">
        <v>0</v>
      </c>
      <c r="D661" s="11">
        <v>0</v>
      </c>
      <c r="E661" s="12">
        <v>2.33</v>
      </c>
      <c r="F661" s="11">
        <v>1</v>
      </c>
      <c r="G661" s="11">
        <v>4</v>
      </c>
      <c r="H661" s="11">
        <v>1</v>
      </c>
      <c r="I661" s="11">
        <v>2</v>
      </c>
      <c r="J661" s="11">
        <v>2</v>
      </c>
      <c r="K661" s="11">
        <v>0</v>
      </c>
      <c r="L661" s="11">
        <v>0</v>
      </c>
      <c r="M661" s="11">
        <v>0</v>
      </c>
      <c r="N661" s="13">
        <v>0</v>
      </c>
      <c r="O661" s="11">
        <v>0</v>
      </c>
      <c r="P661" s="14">
        <f>(J661*9)/E661</f>
        <v>7.725321888412017</v>
      </c>
      <c r="Q661" s="12">
        <f t="shared" si="151"/>
        <v>2.1459227467811157</v>
      </c>
      <c r="R661" s="12">
        <f t="shared" si="152"/>
        <v>0.25</v>
      </c>
      <c r="S661" s="12">
        <f t="shared" si="146"/>
        <v>3.8626609442060085</v>
      </c>
    </row>
    <row r="662" spans="1:19" ht="15">
      <c r="A662" s="11">
        <v>2000</v>
      </c>
      <c r="B662" s="11">
        <v>24</v>
      </c>
      <c r="C662" s="11">
        <v>0</v>
      </c>
      <c r="D662" s="11">
        <v>0</v>
      </c>
      <c r="E662" s="12">
        <v>26</v>
      </c>
      <c r="F662" s="11">
        <v>29</v>
      </c>
      <c r="G662" s="11">
        <v>11</v>
      </c>
      <c r="H662" s="11">
        <v>24</v>
      </c>
      <c r="I662" s="11">
        <v>13</v>
      </c>
      <c r="J662" s="11">
        <v>11</v>
      </c>
      <c r="K662" s="11">
        <v>2</v>
      </c>
      <c r="L662" s="11">
        <v>1</v>
      </c>
      <c r="M662" s="11">
        <v>1</v>
      </c>
      <c r="N662" s="13">
        <f>L662/(L662+M662)</f>
        <v>0.5</v>
      </c>
      <c r="O662" s="11">
        <v>0</v>
      </c>
      <c r="P662" s="14">
        <f>(J662*9)/E662</f>
        <v>3.8076923076923075</v>
      </c>
      <c r="Q662" s="12">
        <f t="shared" si="151"/>
        <v>1.5384615384615385</v>
      </c>
      <c r="R662" s="12">
        <f t="shared" si="152"/>
        <v>2.1818181818181817</v>
      </c>
      <c r="S662" s="12">
        <f t="shared" si="146"/>
        <v>8.307692307692308</v>
      </c>
    </row>
    <row r="663" spans="1:19" ht="15">
      <c r="A663" s="17">
        <v>2001</v>
      </c>
      <c r="B663" s="17">
        <v>53</v>
      </c>
      <c r="C663" s="17">
        <v>0</v>
      </c>
      <c r="D663" s="17">
        <v>0</v>
      </c>
      <c r="E663" s="6">
        <v>59.33</v>
      </c>
      <c r="F663" s="17">
        <v>63</v>
      </c>
      <c r="G663" s="17">
        <v>27</v>
      </c>
      <c r="H663" s="17">
        <v>53</v>
      </c>
      <c r="I663" s="17">
        <v>41</v>
      </c>
      <c r="J663" s="17">
        <v>41</v>
      </c>
      <c r="K663" s="17">
        <v>9</v>
      </c>
      <c r="L663" s="17">
        <v>6</v>
      </c>
      <c r="M663" s="17">
        <v>6</v>
      </c>
      <c r="N663" s="20">
        <f>L663/(L663+M663)</f>
        <v>0.5</v>
      </c>
      <c r="O663" s="17">
        <v>1</v>
      </c>
      <c r="P663" s="21">
        <f>(J663*9)/E663</f>
        <v>6.219450530928704</v>
      </c>
      <c r="Q663" s="6">
        <f t="shared" si="151"/>
        <v>1.5169391538850499</v>
      </c>
      <c r="R663" s="6">
        <f t="shared" si="152"/>
        <v>1.962962962962963</v>
      </c>
      <c r="S663" s="6">
        <f t="shared" si="146"/>
        <v>8.039777515590764</v>
      </c>
    </row>
    <row r="664" spans="1:19" ht="15">
      <c r="A664" s="11" t="s">
        <v>194</v>
      </c>
      <c r="B664">
        <f aca="true" t="shared" si="153" ref="B664:M664">SUM(B661:B663)</f>
        <v>80</v>
      </c>
      <c r="C664">
        <f t="shared" si="153"/>
        <v>0</v>
      </c>
      <c r="D664">
        <f t="shared" si="153"/>
        <v>0</v>
      </c>
      <c r="E664" s="7">
        <f>SUM(E661:E663)+0.01</f>
        <v>87.67</v>
      </c>
      <c r="F664">
        <f t="shared" si="153"/>
        <v>93</v>
      </c>
      <c r="G664">
        <f t="shared" si="153"/>
        <v>42</v>
      </c>
      <c r="H664">
        <f t="shared" si="153"/>
        <v>78</v>
      </c>
      <c r="I664">
        <f t="shared" si="153"/>
        <v>56</v>
      </c>
      <c r="J664">
        <f t="shared" si="153"/>
        <v>54</v>
      </c>
      <c r="K664">
        <f t="shared" si="153"/>
        <v>11</v>
      </c>
      <c r="L664">
        <f t="shared" si="153"/>
        <v>7</v>
      </c>
      <c r="M664">
        <f t="shared" si="153"/>
        <v>7</v>
      </c>
      <c r="N664" s="13">
        <f>L664/(L664+M664)</f>
        <v>0.5</v>
      </c>
      <c r="O664" s="11">
        <v>1</v>
      </c>
      <c r="P664" s="14">
        <f>(J664*9)/E664</f>
        <v>5.543515455686095</v>
      </c>
      <c r="Q664" s="12">
        <f t="shared" si="151"/>
        <v>1.5398654043572488</v>
      </c>
      <c r="R664" s="12">
        <f t="shared" si="152"/>
        <v>1.8571428571428572</v>
      </c>
      <c r="S664" s="12">
        <f t="shared" si="146"/>
        <v>8.007300102657693</v>
      </c>
    </row>
    <row r="665" ht="15">
      <c r="S665" s="12"/>
    </row>
    <row r="666" spans="1:19" ht="15.75">
      <c r="A666" s="9" t="s">
        <v>130</v>
      </c>
      <c r="C666" s="15" t="s">
        <v>131</v>
      </c>
      <c r="S666" s="12"/>
    </row>
    <row r="667" spans="1:19" ht="15">
      <c r="A667" s="11">
        <v>1991</v>
      </c>
      <c r="B667" s="11">
        <v>65</v>
      </c>
      <c r="C667" s="11">
        <v>0</v>
      </c>
      <c r="D667" s="11">
        <v>0</v>
      </c>
      <c r="E667" s="12">
        <v>84</v>
      </c>
      <c r="F667" s="11">
        <v>65</v>
      </c>
      <c r="G667" s="11">
        <v>32</v>
      </c>
      <c r="H667" s="11">
        <v>47</v>
      </c>
      <c r="I667" s="11">
        <v>31</v>
      </c>
      <c r="J667" s="11">
        <v>29</v>
      </c>
      <c r="K667" s="11">
        <v>12</v>
      </c>
      <c r="L667" s="11">
        <v>4</v>
      </c>
      <c r="M667" s="11">
        <v>2</v>
      </c>
      <c r="N667" s="13">
        <f>L667/(L667+M667)</f>
        <v>0.6666666666666666</v>
      </c>
      <c r="O667" s="11">
        <v>1</v>
      </c>
      <c r="P667" s="14">
        <f>(J667*9)/E667</f>
        <v>3.107142857142857</v>
      </c>
      <c r="Q667" s="12">
        <f t="shared" si="151"/>
        <v>1.1547619047619047</v>
      </c>
      <c r="R667" s="12">
        <f t="shared" si="152"/>
        <v>1.46875</v>
      </c>
      <c r="S667" s="12">
        <f t="shared" si="146"/>
        <v>5.035714285714286</v>
      </c>
    </row>
    <row r="668" spans="1:19" ht="15">
      <c r="A668" s="17">
        <v>1992</v>
      </c>
      <c r="B668" s="17">
        <v>58</v>
      </c>
      <c r="C668" s="17">
        <v>0</v>
      </c>
      <c r="D668" s="17">
        <v>0</v>
      </c>
      <c r="E668" s="6">
        <v>67.67</v>
      </c>
      <c r="F668" s="17">
        <v>77</v>
      </c>
      <c r="G668" s="17">
        <v>29</v>
      </c>
      <c r="H668" s="17">
        <v>41</v>
      </c>
      <c r="I668" s="17">
        <v>38</v>
      </c>
      <c r="J668" s="17">
        <v>33</v>
      </c>
      <c r="K668" s="17">
        <v>11</v>
      </c>
      <c r="L668" s="17">
        <v>3</v>
      </c>
      <c r="M668" s="17">
        <v>10</v>
      </c>
      <c r="N668" s="20">
        <f>L668/(L668+M668)</f>
        <v>0.23076923076923078</v>
      </c>
      <c r="O668" s="17">
        <v>4</v>
      </c>
      <c r="P668" s="21">
        <f>(J668*9)/E668</f>
        <v>4.3889463573222995</v>
      </c>
      <c r="Q668" s="6">
        <f t="shared" si="151"/>
        <v>1.5664252992463426</v>
      </c>
      <c r="R668" s="6">
        <f t="shared" si="152"/>
        <v>1.4137931034482758</v>
      </c>
      <c r="S668" s="6">
        <f t="shared" si="146"/>
        <v>5.452933353036796</v>
      </c>
    </row>
    <row r="669" spans="1:19" ht="15">
      <c r="A669" s="11" t="s">
        <v>194</v>
      </c>
      <c r="B669" s="11">
        <f aca="true" t="shared" si="154" ref="B669:M669">SUM(B667:B668)</f>
        <v>123</v>
      </c>
      <c r="C669" s="11">
        <f t="shared" si="154"/>
        <v>0</v>
      </c>
      <c r="D669" s="11">
        <f t="shared" si="154"/>
        <v>0</v>
      </c>
      <c r="E669" s="12">
        <f t="shared" si="154"/>
        <v>151.67000000000002</v>
      </c>
      <c r="F669" s="11">
        <f t="shared" si="154"/>
        <v>142</v>
      </c>
      <c r="G669" s="11">
        <f t="shared" si="154"/>
        <v>61</v>
      </c>
      <c r="H669" s="11">
        <f t="shared" si="154"/>
        <v>88</v>
      </c>
      <c r="I669" s="11">
        <f t="shared" si="154"/>
        <v>69</v>
      </c>
      <c r="J669" s="11">
        <f t="shared" si="154"/>
        <v>62</v>
      </c>
      <c r="K669" s="11">
        <f t="shared" si="154"/>
        <v>23</v>
      </c>
      <c r="L669" s="11">
        <f t="shared" si="154"/>
        <v>7</v>
      </c>
      <c r="M669" s="11">
        <f t="shared" si="154"/>
        <v>12</v>
      </c>
      <c r="N669" s="13">
        <f>L669/(L669+M669)</f>
        <v>0.3684210526315789</v>
      </c>
      <c r="O669" s="11">
        <f>SUM(O667:O668)</f>
        <v>5</v>
      </c>
      <c r="P669" s="14">
        <f>(J669*9)/E669</f>
        <v>3.679040021098437</v>
      </c>
      <c r="Q669" s="12">
        <f t="shared" si="151"/>
        <v>1.3384321223709368</v>
      </c>
      <c r="R669" s="12">
        <f t="shared" si="152"/>
        <v>1.4426229508196722</v>
      </c>
      <c r="S669" s="12">
        <f t="shared" si="146"/>
        <v>5.22186325575262</v>
      </c>
    </row>
    <row r="670" spans="1:15" ht="15">
      <c r="A670" s="11"/>
      <c r="B670" s="11"/>
      <c r="C670" s="11"/>
      <c r="D670" s="11"/>
      <c r="E670" s="12"/>
      <c r="F670" s="11"/>
      <c r="G670" s="11"/>
      <c r="H670" s="11"/>
      <c r="I670" s="11"/>
      <c r="J670" s="11"/>
      <c r="K670" s="11"/>
      <c r="L670" s="11"/>
      <c r="M670" s="11"/>
      <c r="N670" s="13"/>
      <c r="O670" s="11"/>
    </row>
    <row r="671" spans="1:15" ht="15.75">
      <c r="A671" s="41" t="s">
        <v>132</v>
      </c>
      <c r="B671" s="11"/>
      <c r="C671" s="40">
        <v>2013</v>
      </c>
      <c r="D671" s="11"/>
      <c r="E671" s="12"/>
      <c r="F671" s="11"/>
      <c r="G671" s="11"/>
      <c r="H671" s="11"/>
      <c r="I671" s="11"/>
      <c r="J671" s="11"/>
      <c r="K671" s="11"/>
      <c r="L671" s="11"/>
      <c r="M671" s="11"/>
      <c r="N671" s="13"/>
      <c r="O671" s="11"/>
    </row>
    <row r="672" spans="1:19" ht="15">
      <c r="A672" s="11">
        <v>2013</v>
      </c>
      <c r="B672" s="11">
        <v>25</v>
      </c>
      <c r="C672" s="11">
        <v>0</v>
      </c>
      <c r="D672" s="11">
        <v>0</v>
      </c>
      <c r="E672" s="12">
        <v>26.33</v>
      </c>
      <c r="F672" s="11">
        <v>26</v>
      </c>
      <c r="G672" s="11">
        <v>18</v>
      </c>
      <c r="H672" s="11">
        <v>21</v>
      </c>
      <c r="I672" s="11">
        <v>13</v>
      </c>
      <c r="J672" s="11">
        <v>13</v>
      </c>
      <c r="K672" s="11">
        <v>2</v>
      </c>
      <c r="L672" s="11">
        <v>2</v>
      </c>
      <c r="M672" s="11">
        <v>1</v>
      </c>
      <c r="N672" s="13">
        <f>L672/(L672+M672)</f>
        <v>0.6666666666666666</v>
      </c>
      <c r="O672" s="11">
        <v>0</v>
      </c>
      <c r="P672" s="14">
        <f>(J672*9)/E672</f>
        <v>4.443600455753893</v>
      </c>
      <c r="Q672" s="12">
        <f>(G672+F672)/E672</f>
        <v>1.6710976072920625</v>
      </c>
      <c r="R672" s="12">
        <f>H672/G672</f>
        <v>1.1666666666666667</v>
      </c>
      <c r="S672" s="12">
        <f>(H672*9)/E672</f>
        <v>7.178123813140904</v>
      </c>
    </row>
    <row r="673" ht="15">
      <c r="S673" s="12"/>
    </row>
    <row r="674" spans="1:19" ht="15.75">
      <c r="A674" s="9" t="s">
        <v>133</v>
      </c>
      <c r="C674" s="15" t="s">
        <v>134</v>
      </c>
      <c r="S674" s="12"/>
    </row>
    <row r="675" spans="1:19" ht="15">
      <c r="A675" s="11">
        <v>1983</v>
      </c>
      <c r="B675" s="11">
        <v>22</v>
      </c>
      <c r="C675" s="11">
        <v>0</v>
      </c>
      <c r="D675" s="11">
        <v>0</v>
      </c>
      <c r="E675" s="12">
        <v>44.67</v>
      </c>
      <c r="F675" s="11">
        <v>63</v>
      </c>
      <c r="G675" s="11">
        <v>11</v>
      </c>
      <c r="H675" s="11">
        <v>18</v>
      </c>
      <c r="I675" s="11">
        <v>27</v>
      </c>
      <c r="J675" s="11">
        <v>24</v>
      </c>
      <c r="K675" s="11">
        <v>3</v>
      </c>
      <c r="L675" s="11">
        <v>1</v>
      </c>
      <c r="M675" s="11">
        <v>1</v>
      </c>
      <c r="N675" s="13">
        <f>L675/(L675+M675)</f>
        <v>0.5</v>
      </c>
      <c r="O675" s="11">
        <v>1</v>
      </c>
      <c r="P675" s="14">
        <f>(J675*9)/E675</f>
        <v>4.835460040295501</v>
      </c>
      <c r="Q675" s="12">
        <f t="shared" si="151"/>
        <v>1.6565927915827177</v>
      </c>
      <c r="R675" s="12">
        <f t="shared" si="152"/>
        <v>1.6363636363636365</v>
      </c>
      <c r="S675" s="12">
        <f t="shared" si="146"/>
        <v>3.626595030221625</v>
      </c>
    </row>
    <row r="676" spans="1:19" ht="15">
      <c r="A676" s="11">
        <v>1984</v>
      </c>
      <c r="B676" s="11">
        <v>35</v>
      </c>
      <c r="C676" s="11">
        <v>6</v>
      </c>
      <c r="D676" s="11">
        <v>1</v>
      </c>
      <c r="E676" s="12">
        <v>210</v>
      </c>
      <c r="F676" s="11">
        <v>244</v>
      </c>
      <c r="G676" s="11">
        <v>64</v>
      </c>
      <c r="H676" s="11">
        <v>145</v>
      </c>
      <c r="I676" s="11">
        <v>118</v>
      </c>
      <c r="J676" s="11">
        <v>105</v>
      </c>
      <c r="K676" s="11">
        <v>25</v>
      </c>
      <c r="L676" s="11">
        <v>13</v>
      </c>
      <c r="M676" s="11">
        <v>11</v>
      </c>
      <c r="N676" s="13">
        <f>L676/(L676+M676)</f>
        <v>0.5416666666666666</v>
      </c>
      <c r="O676" s="11">
        <v>0</v>
      </c>
      <c r="P676" s="14">
        <f>(J676*9)/E676</f>
        <v>4.5</v>
      </c>
      <c r="Q676" s="12">
        <f t="shared" si="151"/>
        <v>1.4666666666666666</v>
      </c>
      <c r="R676" s="12">
        <f t="shared" si="152"/>
        <v>2.265625</v>
      </c>
      <c r="S676" s="12">
        <f t="shared" si="146"/>
        <v>6.214285714285714</v>
      </c>
    </row>
    <row r="677" spans="1:19" ht="15">
      <c r="A677" s="17">
        <v>1985</v>
      </c>
      <c r="B677" s="17">
        <v>35</v>
      </c>
      <c r="C677" s="17">
        <v>7</v>
      </c>
      <c r="D677" s="17">
        <v>3</v>
      </c>
      <c r="E677" s="6">
        <v>225.33</v>
      </c>
      <c r="F677" s="17">
        <v>259</v>
      </c>
      <c r="G677" s="17">
        <v>42</v>
      </c>
      <c r="H677" s="17">
        <v>163</v>
      </c>
      <c r="I677" s="17">
        <v>116</v>
      </c>
      <c r="J677" s="17">
        <v>106</v>
      </c>
      <c r="K677" s="17">
        <v>35</v>
      </c>
      <c r="L677" s="17">
        <v>12</v>
      </c>
      <c r="M677" s="17">
        <v>14</v>
      </c>
      <c r="N677" s="20">
        <f>L677/(L677+M677)</f>
        <v>0.46153846153846156</v>
      </c>
      <c r="O677" s="17">
        <v>0</v>
      </c>
      <c r="P677" s="21">
        <f>(J677*9)/E677</f>
        <v>4.233790440686993</v>
      </c>
      <c r="Q677" s="6">
        <f t="shared" si="151"/>
        <v>1.3358185771978874</v>
      </c>
      <c r="R677" s="6">
        <f t="shared" si="152"/>
        <v>3.880952380952381</v>
      </c>
      <c r="S677" s="6">
        <f t="shared" si="146"/>
        <v>6.510451338037544</v>
      </c>
    </row>
    <row r="678" spans="1:19" ht="15">
      <c r="A678" s="11" t="s">
        <v>194</v>
      </c>
      <c r="B678" s="11">
        <f aca="true" t="shared" si="155" ref="B678:M678">SUM(B675:B677)</f>
        <v>92</v>
      </c>
      <c r="C678" s="11">
        <f t="shared" si="155"/>
        <v>13</v>
      </c>
      <c r="D678" s="11">
        <f t="shared" si="155"/>
        <v>4</v>
      </c>
      <c r="E678" s="12">
        <f t="shared" si="155"/>
        <v>480</v>
      </c>
      <c r="F678" s="11">
        <f t="shared" si="155"/>
        <v>566</v>
      </c>
      <c r="G678" s="11">
        <f t="shared" si="155"/>
        <v>117</v>
      </c>
      <c r="H678" s="11">
        <f t="shared" si="155"/>
        <v>326</v>
      </c>
      <c r="I678" s="11">
        <f t="shared" si="155"/>
        <v>261</v>
      </c>
      <c r="J678" s="11">
        <f t="shared" si="155"/>
        <v>235</v>
      </c>
      <c r="K678" s="11">
        <f t="shared" si="155"/>
        <v>63</v>
      </c>
      <c r="L678" s="11">
        <f t="shared" si="155"/>
        <v>26</v>
      </c>
      <c r="M678" s="11">
        <f t="shared" si="155"/>
        <v>26</v>
      </c>
      <c r="N678" s="13">
        <f>L678/(L678+M678)</f>
        <v>0.5</v>
      </c>
      <c r="O678" s="11">
        <f>SUM(O675:O677)</f>
        <v>1</v>
      </c>
      <c r="P678" s="14">
        <f>(J678*9)/E678</f>
        <v>4.40625</v>
      </c>
      <c r="Q678" s="12">
        <f t="shared" si="151"/>
        <v>1.4229166666666666</v>
      </c>
      <c r="R678" s="12">
        <f t="shared" si="152"/>
        <v>2.786324786324786</v>
      </c>
      <c r="S678" s="12">
        <f t="shared" si="146"/>
        <v>6.1125</v>
      </c>
    </row>
    <row r="679" ht="15">
      <c r="S679" s="12"/>
    </row>
    <row r="680" spans="1:19" ht="15.75">
      <c r="A680" s="9" t="s">
        <v>135</v>
      </c>
      <c r="C680" s="15" t="s">
        <v>136</v>
      </c>
      <c r="S680" s="12"/>
    </row>
    <row r="681" spans="1:19" ht="15">
      <c r="A681" s="11">
        <v>1987</v>
      </c>
      <c r="B681" s="11">
        <v>37</v>
      </c>
      <c r="C681" s="11">
        <v>0</v>
      </c>
      <c r="D681" s="11">
        <v>0</v>
      </c>
      <c r="E681" s="12">
        <v>45.33</v>
      </c>
      <c r="F681" s="11">
        <v>39</v>
      </c>
      <c r="G681" s="11">
        <v>15</v>
      </c>
      <c r="H681" s="11">
        <v>17</v>
      </c>
      <c r="I681" s="11">
        <v>17</v>
      </c>
      <c r="J681" s="11">
        <v>15</v>
      </c>
      <c r="K681" s="11">
        <v>4</v>
      </c>
      <c r="L681" s="11">
        <v>2</v>
      </c>
      <c r="M681" s="11">
        <v>1</v>
      </c>
      <c r="N681" s="37">
        <f>L681/(L681+M681)</f>
        <v>0.6666666666666666</v>
      </c>
      <c r="O681" s="11">
        <v>0</v>
      </c>
      <c r="P681" s="14">
        <f>(J681*9)/E681</f>
        <v>2.9781601588352085</v>
      </c>
      <c r="Q681" s="12">
        <f t="shared" si="151"/>
        <v>1.1912640635340834</v>
      </c>
      <c r="R681" s="12">
        <f t="shared" si="152"/>
        <v>1.1333333333333333</v>
      </c>
      <c r="S681" s="12">
        <f t="shared" si="146"/>
        <v>3.3752481800132363</v>
      </c>
    </row>
    <row r="682" spans="1:19" ht="15">
      <c r="A682" s="11">
        <v>1988</v>
      </c>
      <c r="B682" s="11">
        <v>54</v>
      </c>
      <c r="C682" s="11">
        <v>0</v>
      </c>
      <c r="D682" s="11">
        <v>0</v>
      </c>
      <c r="E682" s="12">
        <v>82.67</v>
      </c>
      <c r="F682" s="11">
        <v>73</v>
      </c>
      <c r="G682" s="11">
        <v>33</v>
      </c>
      <c r="H682" s="11">
        <v>38</v>
      </c>
      <c r="I682" s="11">
        <v>31</v>
      </c>
      <c r="J682" s="11">
        <v>30</v>
      </c>
      <c r="K682" s="11">
        <v>9</v>
      </c>
      <c r="L682" s="11">
        <v>9</v>
      </c>
      <c r="M682" s="11">
        <v>6</v>
      </c>
      <c r="N682" s="37">
        <f>L682/(L682+M682)</f>
        <v>0.6</v>
      </c>
      <c r="O682" s="11">
        <v>31</v>
      </c>
      <c r="P682" s="14">
        <f>(J682*9)/E682</f>
        <v>3.265997338816983</v>
      </c>
      <c r="Q682" s="12">
        <f t="shared" si="151"/>
        <v>1.2822063626466675</v>
      </c>
      <c r="R682" s="12">
        <f t="shared" si="152"/>
        <v>1.1515151515151516</v>
      </c>
      <c r="S682" s="12">
        <f t="shared" si="146"/>
        <v>4.136929962501512</v>
      </c>
    </row>
    <row r="683" spans="1:19" ht="15">
      <c r="A683" s="17">
        <v>1989</v>
      </c>
      <c r="B683" s="17">
        <v>10</v>
      </c>
      <c r="C683" s="17">
        <v>0</v>
      </c>
      <c r="D683" s="17">
        <v>0</v>
      </c>
      <c r="E683" s="6">
        <v>13.33</v>
      </c>
      <c r="F683" s="17">
        <v>22</v>
      </c>
      <c r="G683" s="17">
        <v>2</v>
      </c>
      <c r="H683" s="17">
        <v>9</v>
      </c>
      <c r="I683" s="17">
        <v>7</v>
      </c>
      <c r="J683" s="17">
        <v>7</v>
      </c>
      <c r="K683" s="17">
        <v>1</v>
      </c>
      <c r="L683" s="17">
        <v>0</v>
      </c>
      <c r="M683" s="17">
        <v>1</v>
      </c>
      <c r="N683" s="38">
        <f>L683/(L683+M683)</f>
        <v>0</v>
      </c>
      <c r="O683" s="17">
        <v>0</v>
      </c>
      <c r="P683" s="21">
        <f>(J683*9)/E683</f>
        <v>4.726181545386346</v>
      </c>
      <c r="Q683" s="6">
        <f t="shared" si="151"/>
        <v>1.800450112528132</v>
      </c>
      <c r="R683" s="6">
        <f t="shared" si="152"/>
        <v>4.5</v>
      </c>
      <c r="S683" s="6">
        <f t="shared" si="146"/>
        <v>6.0765191297824455</v>
      </c>
    </row>
    <row r="684" spans="1:19" ht="15">
      <c r="A684" s="11" t="s">
        <v>201</v>
      </c>
      <c r="B684" s="11">
        <f aca="true" t="shared" si="156" ref="B684:M684">SUM(B681:B683)</f>
        <v>101</v>
      </c>
      <c r="C684" s="11">
        <f t="shared" si="156"/>
        <v>0</v>
      </c>
      <c r="D684" s="11">
        <f t="shared" si="156"/>
        <v>0</v>
      </c>
      <c r="E684" s="12">
        <f t="shared" si="156"/>
        <v>141.33</v>
      </c>
      <c r="F684" s="11">
        <f t="shared" si="156"/>
        <v>134</v>
      </c>
      <c r="G684" s="11">
        <f t="shared" si="156"/>
        <v>50</v>
      </c>
      <c r="H684" s="11">
        <f t="shared" si="156"/>
        <v>64</v>
      </c>
      <c r="I684" s="11">
        <f t="shared" si="156"/>
        <v>55</v>
      </c>
      <c r="J684" s="11">
        <f t="shared" si="156"/>
        <v>52</v>
      </c>
      <c r="K684" s="11">
        <f t="shared" si="156"/>
        <v>14</v>
      </c>
      <c r="L684" s="11">
        <f t="shared" si="156"/>
        <v>11</v>
      </c>
      <c r="M684" s="11">
        <f t="shared" si="156"/>
        <v>8</v>
      </c>
      <c r="N684" s="37">
        <f>L684/(L684+M684)</f>
        <v>0.5789473684210527</v>
      </c>
      <c r="O684" s="11">
        <v>31</v>
      </c>
      <c r="P684" s="14">
        <f>(J684*9)/E684</f>
        <v>3.3113988537465504</v>
      </c>
      <c r="Q684" s="12">
        <f t="shared" si="151"/>
        <v>1.3019174980541992</v>
      </c>
      <c r="R684" s="12">
        <f t="shared" si="152"/>
        <v>1.28</v>
      </c>
      <c r="S684" s="12">
        <f t="shared" si="146"/>
        <v>4.075567819995754</v>
      </c>
    </row>
    <row r="685" ht="15">
      <c r="S685" s="12"/>
    </row>
    <row r="686" spans="1:19" ht="15.75">
      <c r="A686" s="9" t="s">
        <v>137</v>
      </c>
      <c r="C686" s="15" t="s">
        <v>131</v>
      </c>
      <c r="S686" s="12"/>
    </row>
    <row r="687" spans="1:19" ht="15">
      <c r="A687" s="11">
        <v>1991</v>
      </c>
      <c r="B687" s="11">
        <v>5</v>
      </c>
      <c r="C687" s="11">
        <v>0</v>
      </c>
      <c r="D687" s="11">
        <v>0</v>
      </c>
      <c r="E687" s="12">
        <v>13.33</v>
      </c>
      <c r="F687" s="11">
        <v>18</v>
      </c>
      <c r="G687" s="11">
        <v>5</v>
      </c>
      <c r="H687" s="11">
        <v>7</v>
      </c>
      <c r="I687" s="11">
        <v>13</v>
      </c>
      <c r="J687" s="11">
        <v>9</v>
      </c>
      <c r="K687" s="11">
        <v>2</v>
      </c>
      <c r="L687" s="11">
        <v>0</v>
      </c>
      <c r="M687" s="11">
        <v>2</v>
      </c>
      <c r="N687" s="13">
        <f>L687/(L687+M687)</f>
        <v>0</v>
      </c>
      <c r="O687" s="11">
        <v>0</v>
      </c>
      <c r="P687" s="14">
        <f>(J687*9)/E687</f>
        <v>6.0765191297824455</v>
      </c>
      <c r="Q687" s="12">
        <f t="shared" si="151"/>
        <v>1.7254313578394598</v>
      </c>
      <c r="R687" s="12">
        <f t="shared" si="152"/>
        <v>1.4</v>
      </c>
      <c r="S687" s="12">
        <f t="shared" si="146"/>
        <v>4.726181545386346</v>
      </c>
    </row>
    <row r="688" spans="1:19" ht="15">
      <c r="A688" s="17">
        <v>1992</v>
      </c>
      <c r="B688" s="17">
        <v>7</v>
      </c>
      <c r="C688" s="17">
        <v>0</v>
      </c>
      <c r="D688" s="17">
        <v>0</v>
      </c>
      <c r="E688" s="6">
        <v>9.67</v>
      </c>
      <c r="F688" s="17">
        <v>14</v>
      </c>
      <c r="G688" s="17">
        <v>8</v>
      </c>
      <c r="H688" s="17">
        <v>8</v>
      </c>
      <c r="I688" s="17">
        <v>10</v>
      </c>
      <c r="J688" s="17">
        <v>10</v>
      </c>
      <c r="K688" s="17">
        <v>2</v>
      </c>
      <c r="L688" s="17">
        <v>0</v>
      </c>
      <c r="M688" s="17">
        <v>0</v>
      </c>
      <c r="N688" s="20">
        <v>0</v>
      </c>
      <c r="O688" s="17">
        <v>0</v>
      </c>
      <c r="P688" s="21">
        <f>(J688*9)/E688</f>
        <v>9.307135470527404</v>
      </c>
      <c r="Q688" s="6">
        <f t="shared" si="151"/>
        <v>2.2750775594622543</v>
      </c>
      <c r="R688" s="6">
        <f t="shared" si="152"/>
        <v>1</v>
      </c>
      <c r="S688" s="6">
        <f t="shared" si="146"/>
        <v>7.445708376421924</v>
      </c>
    </row>
    <row r="689" spans="1:19" ht="15">
      <c r="A689" s="11" t="s">
        <v>194</v>
      </c>
      <c r="B689" s="11">
        <f aca="true" t="shared" si="157" ref="B689:M689">SUM(B687:B688)</f>
        <v>12</v>
      </c>
      <c r="C689" s="11">
        <f t="shared" si="157"/>
        <v>0</v>
      </c>
      <c r="D689" s="11">
        <f t="shared" si="157"/>
        <v>0</v>
      </c>
      <c r="E689" s="12">
        <f t="shared" si="157"/>
        <v>23</v>
      </c>
      <c r="F689" s="11">
        <f t="shared" si="157"/>
        <v>32</v>
      </c>
      <c r="G689" s="11">
        <f t="shared" si="157"/>
        <v>13</v>
      </c>
      <c r="H689" s="11">
        <f t="shared" si="157"/>
        <v>15</v>
      </c>
      <c r="I689" s="11">
        <f t="shared" si="157"/>
        <v>23</v>
      </c>
      <c r="J689" s="11">
        <f t="shared" si="157"/>
        <v>19</v>
      </c>
      <c r="K689" s="11">
        <f t="shared" si="157"/>
        <v>4</v>
      </c>
      <c r="L689" s="11">
        <f t="shared" si="157"/>
        <v>0</v>
      </c>
      <c r="M689" s="11">
        <f t="shared" si="157"/>
        <v>2</v>
      </c>
      <c r="N689" s="13">
        <v>0</v>
      </c>
      <c r="O689" s="11">
        <v>0</v>
      </c>
      <c r="P689" s="14">
        <f>(J689*9)/E689</f>
        <v>7.434782608695652</v>
      </c>
      <c r="Q689" s="12">
        <f t="shared" si="151"/>
        <v>1.9565217391304348</v>
      </c>
      <c r="R689" s="12">
        <f t="shared" si="152"/>
        <v>1.1538461538461537</v>
      </c>
      <c r="S689" s="12">
        <f t="shared" si="146"/>
        <v>5.869565217391305</v>
      </c>
    </row>
    <row r="690" ht="15">
      <c r="S690" s="12"/>
    </row>
    <row r="691" spans="1:19" ht="15.75">
      <c r="A691" s="9" t="s">
        <v>138</v>
      </c>
      <c r="C691" s="15" t="s">
        <v>273</v>
      </c>
      <c r="S691" s="12"/>
    </row>
    <row r="692" spans="1:19" ht="15">
      <c r="A692" s="11">
        <v>2002</v>
      </c>
      <c r="B692" s="11">
        <v>50</v>
      </c>
      <c r="C692" s="11">
        <v>0</v>
      </c>
      <c r="D692" s="11">
        <v>0</v>
      </c>
      <c r="E692" s="12">
        <v>49.67</v>
      </c>
      <c r="F692" s="11">
        <v>48</v>
      </c>
      <c r="G692" s="11">
        <v>20</v>
      </c>
      <c r="H692" s="11">
        <v>41</v>
      </c>
      <c r="I692" s="11">
        <v>23</v>
      </c>
      <c r="J692" s="11">
        <v>20</v>
      </c>
      <c r="K692" s="11">
        <v>8</v>
      </c>
      <c r="L692" s="11">
        <v>3</v>
      </c>
      <c r="M692" s="11">
        <v>9</v>
      </c>
      <c r="N692" s="13">
        <f>L692/(L692+M692)</f>
        <v>0.25</v>
      </c>
      <c r="O692" s="11">
        <v>0</v>
      </c>
      <c r="P692" s="14">
        <f>(J692*9)/E692</f>
        <v>3.6239178578618882</v>
      </c>
      <c r="Q692" s="12">
        <f aca="true" t="shared" si="158" ref="Q692:Q716">(G692+F692)/E692</f>
        <v>1.369035635192269</v>
      </c>
      <c r="R692" s="12">
        <f aca="true" t="shared" si="159" ref="R692:R716">H692/G692</f>
        <v>2.05</v>
      </c>
      <c r="S692" s="12">
        <f t="shared" si="146"/>
        <v>7.429031608616871</v>
      </c>
    </row>
    <row r="693" spans="1:19" ht="15">
      <c r="A693" s="17">
        <v>2003</v>
      </c>
      <c r="B693" s="17">
        <v>1</v>
      </c>
      <c r="C693" s="17">
        <v>0</v>
      </c>
      <c r="D693" s="17">
        <v>0</v>
      </c>
      <c r="E693" s="6">
        <v>1.33</v>
      </c>
      <c r="F693" s="17">
        <v>0</v>
      </c>
      <c r="G693" s="17">
        <v>0</v>
      </c>
      <c r="H693" s="17">
        <v>1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20">
        <v>0</v>
      </c>
      <c r="O693" s="17">
        <v>0</v>
      </c>
      <c r="P693" s="21">
        <f>(J693*9)/E693</f>
        <v>0</v>
      </c>
      <c r="Q693" s="6">
        <f t="shared" si="158"/>
        <v>0</v>
      </c>
      <c r="R693" s="5" t="s">
        <v>107</v>
      </c>
      <c r="S693" s="6">
        <f t="shared" si="146"/>
        <v>6.7669172932330826</v>
      </c>
    </row>
    <row r="694" spans="1:19" ht="15.75">
      <c r="A694" s="51" t="s">
        <v>194</v>
      </c>
      <c r="B694" s="51">
        <f aca="true" t="shared" si="160" ref="B694:M694">SUM(B692:B693)</f>
        <v>51</v>
      </c>
      <c r="C694" s="51">
        <f t="shared" si="160"/>
        <v>0</v>
      </c>
      <c r="D694" s="51">
        <f t="shared" si="160"/>
        <v>0</v>
      </c>
      <c r="E694" s="52">
        <f t="shared" si="160"/>
        <v>51</v>
      </c>
      <c r="F694" s="51">
        <f t="shared" si="160"/>
        <v>48</v>
      </c>
      <c r="G694" s="51">
        <f t="shared" si="160"/>
        <v>20</v>
      </c>
      <c r="H694" s="51">
        <f t="shared" si="160"/>
        <v>42</v>
      </c>
      <c r="I694" s="51">
        <f t="shared" si="160"/>
        <v>23</v>
      </c>
      <c r="J694" s="51">
        <f t="shared" si="160"/>
        <v>20</v>
      </c>
      <c r="K694" s="51">
        <f t="shared" si="160"/>
        <v>8</v>
      </c>
      <c r="L694" s="51">
        <f t="shared" si="160"/>
        <v>3</v>
      </c>
      <c r="M694" s="51">
        <f t="shared" si="160"/>
        <v>9</v>
      </c>
      <c r="N694" s="13">
        <f>L694/(L694+M694)</f>
        <v>0.25</v>
      </c>
      <c r="O694" s="11">
        <v>0</v>
      </c>
      <c r="P694" s="14">
        <f>(J694*9)/E694</f>
        <v>3.5294117647058822</v>
      </c>
      <c r="Q694" s="12">
        <f t="shared" si="158"/>
        <v>1.3333333333333333</v>
      </c>
      <c r="R694" s="12">
        <f t="shared" si="159"/>
        <v>2.1</v>
      </c>
      <c r="S694" s="12">
        <f aca="true" t="shared" si="161" ref="S694:S765">(H694*9)/E694</f>
        <v>7.411764705882353</v>
      </c>
    </row>
    <row r="695" ht="15">
      <c r="S695" s="12"/>
    </row>
    <row r="696" spans="1:19" ht="15.75">
      <c r="A696" s="9" t="s">
        <v>139</v>
      </c>
      <c r="C696" s="15">
        <v>2006</v>
      </c>
      <c r="S696" s="12"/>
    </row>
    <row r="697" spans="1:19" ht="15">
      <c r="A697" s="11">
        <v>2006</v>
      </c>
      <c r="B697" s="11">
        <v>62</v>
      </c>
      <c r="C697" s="11">
        <v>0</v>
      </c>
      <c r="D697" s="11">
        <v>0</v>
      </c>
      <c r="E697" s="12">
        <v>70</v>
      </c>
      <c r="F697" s="11">
        <v>45</v>
      </c>
      <c r="G697" s="11">
        <v>22</v>
      </c>
      <c r="H697" s="11">
        <v>59</v>
      </c>
      <c r="I697" s="11">
        <v>27</v>
      </c>
      <c r="J697" s="11">
        <v>23</v>
      </c>
      <c r="K697" s="11">
        <v>8</v>
      </c>
      <c r="L697" s="11">
        <v>4</v>
      </c>
      <c r="M697" s="11">
        <v>5</v>
      </c>
      <c r="N697" s="13">
        <f>L697/(L697+M697)</f>
        <v>0.4444444444444444</v>
      </c>
      <c r="O697" s="11">
        <v>1</v>
      </c>
      <c r="P697" s="12">
        <f>(J697*9)/E697</f>
        <v>2.9571428571428573</v>
      </c>
      <c r="Q697" s="12">
        <f t="shared" si="158"/>
        <v>0.9571428571428572</v>
      </c>
      <c r="R697" s="12">
        <f t="shared" si="159"/>
        <v>2.6818181818181817</v>
      </c>
      <c r="S697" s="12">
        <f t="shared" si="161"/>
        <v>7.585714285714285</v>
      </c>
    </row>
    <row r="698" ht="15">
      <c r="S698" s="12"/>
    </row>
    <row r="699" spans="1:19" ht="15.75">
      <c r="A699" s="9" t="s">
        <v>140</v>
      </c>
      <c r="C699" s="15" t="s">
        <v>280</v>
      </c>
      <c r="S699" s="12"/>
    </row>
    <row r="700" spans="1:19" ht="15">
      <c r="A700" s="11">
        <v>1996</v>
      </c>
      <c r="B700" s="11">
        <v>34</v>
      </c>
      <c r="C700" s="11">
        <v>0</v>
      </c>
      <c r="D700" s="11">
        <v>0</v>
      </c>
      <c r="E700" s="12">
        <v>36.67</v>
      </c>
      <c r="F700" s="11">
        <v>25</v>
      </c>
      <c r="G700" s="11">
        <v>9</v>
      </c>
      <c r="H700" s="11">
        <v>19</v>
      </c>
      <c r="I700" s="11">
        <v>13</v>
      </c>
      <c r="J700" s="11">
        <v>11</v>
      </c>
      <c r="K700" s="11">
        <v>5</v>
      </c>
      <c r="L700" s="11">
        <v>1</v>
      </c>
      <c r="M700" s="11">
        <v>0</v>
      </c>
      <c r="N700" s="13">
        <f>L700/(L700+M700)</f>
        <v>1</v>
      </c>
      <c r="O700" s="11">
        <v>2</v>
      </c>
      <c r="P700" s="14">
        <f>(J700*9)/E700</f>
        <v>2.6997545677665666</v>
      </c>
      <c r="Q700" s="12">
        <f t="shared" si="158"/>
        <v>0.9271884374147804</v>
      </c>
      <c r="R700" s="12">
        <f t="shared" si="159"/>
        <v>2.111111111111111</v>
      </c>
      <c r="S700" s="12">
        <f t="shared" si="161"/>
        <v>4.66321243523316</v>
      </c>
    </row>
    <row r="701" spans="1:19" ht="15">
      <c r="A701" s="17">
        <v>1997</v>
      </c>
      <c r="B701" s="17">
        <v>4</v>
      </c>
      <c r="C701" s="17">
        <v>0</v>
      </c>
      <c r="D701" s="17">
        <v>0</v>
      </c>
      <c r="E701" s="6">
        <v>3.67</v>
      </c>
      <c r="F701" s="17">
        <v>5</v>
      </c>
      <c r="G701" s="17">
        <v>4</v>
      </c>
      <c r="H701" s="17">
        <v>4</v>
      </c>
      <c r="I701" s="17">
        <v>2</v>
      </c>
      <c r="J701" s="17">
        <v>2</v>
      </c>
      <c r="K701" s="17">
        <v>0</v>
      </c>
      <c r="L701" s="17">
        <v>0</v>
      </c>
      <c r="M701" s="17">
        <v>0</v>
      </c>
      <c r="N701" s="20">
        <v>0</v>
      </c>
      <c r="O701" s="17">
        <v>0</v>
      </c>
      <c r="P701" s="21">
        <f>(J701*9)/E701</f>
        <v>4.904632152588556</v>
      </c>
      <c r="Q701" s="6">
        <f t="shared" si="158"/>
        <v>2.452316076294278</v>
      </c>
      <c r="R701" s="6">
        <f t="shared" si="159"/>
        <v>1</v>
      </c>
      <c r="S701" s="6">
        <f t="shared" si="161"/>
        <v>9.809264305177113</v>
      </c>
    </row>
    <row r="702" spans="1:19" ht="15">
      <c r="A702" s="11" t="s">
        <v>194</v>
      </c>
      <c r="B702" s="11">
        <f aca="true" t="shared" si="162" ref="B702:M702">SUM(B700:B701)</f>
        <v>38</v>
      </c>
      <c r="C702" s="11">
        <f t="shared" si="162"/>
        <v>0</v>
      </c>
      <c r="D702" s="11">
        <f t="shared" si="162"/>
        <v>0</v>
      </c>
      <c r="E702" s="12">
        <f t="shared" si="162"/>
        <v>40.34</v>
      </c>
      <c r="F702" s="11">
        <f t="shared" si="162"/>
        <v>30</v>
      </c>
      <c r="G702" s="11">
        <f t="shared" si="162"/>
        <v>13</v>
      </c>
      <c r="H702" s="11">
        <f t="shared" si="162"/>
        <v>23</v>
      </c>
      <c r="I702" s="11">
        <f t="shared" si="162"/>
        <v>15</v>
      </c>
      <c r="J702" s="11">
        <f t="shared" si="162"/>
        <v>13</v>
      </c>
      <c r="K702" s="11">
        <f t="shared" si="162"/>
        <v>5</v>
      </c>
      <c r="L702" s="11">
        <f t="shared" si="162"/>
        <v>1</v>
      </c>
      <c r="M702" s="11">
        <f t="shared" si="162"/>
        <v>0</v>
      </c>
      <c r="N702" s="13">
        <f>L702/(L702+M702)</f>
        <v>1</v>
      </c>
      <c r="O702" s="11">
        <v>2</v>
      </c>
      <c r="P702" s="14">
        <f>(J702*9)/E702</f>
        <v>2.9003470500743678</v>
      </c>
      <c r="Q702" s="12">
        <f t="shared" si="158"/>
        <v>1.0659395141298957</v>
      </c>
      <c r="R702" s="12">
        <f t="shared" si="159"/>
        <v>1.7692307692307692</v>
      </c>
      <c r="S702" s="12">
        <f t="shared" si="161"/>
        <v>5.131383242439266</v>
      </c>
    </row>
    <row r="703" ht="15">
      <c r="S703" s="12"/>
    </row>
    <row r="704" spans="1:19" ht="15.75">
      <c r="A704" s="9" t="s">
        <v>141</v>
      </c>
      <c r="C704" s="15">
        <v>2000</v>
      </c>
      <c r="S704" s="12"/>
    </row>
    <row r="705" spans="1:19" ht="15">
      <c r="A705" s="11">
        <v>2000</v>
      </c>
      <c r="B705" s="11">
        <v>6</v>
      </c>
      <c r="C705" s="11">
        <v>0</v>
      </c>
      <c r="D705" s="11">
        <v>0</v>
      </c>
      <c r="E705" s="12">
        <v>28</v>
      </c>
      <c r="F705" s="11">
        <v>46</v>
      </c>
      <c r="G705" s="11">
        <v>13</v>
      </c>
      <c r="H705" s="11">
        <v>15</v>
      </c>
      <c r="I705" s="11">
        <v>24</v>
      </c>
      <c r="J705" s="11">
        <v>22</v>
      </c>
      <c r="K705" s="11">
        <v>7</v>
      </c>
      <c r="L705" s="11">
        <v>1</v>
      </c>
      <c r="M705" s="11">
        <v>2</v>
      </c>
      <c r="N705" s="13">
        <f>L705/(L705+M705)</f>
        <v>0.3333333333333333</v>
      </c>
      <c r="O705" s="11">
        <v>0</v>
      </c>
      <c r="P705" s="14">
        <f>(J705*9)/E705</f>
        <v>7.071428571428571</v>
      </c>
      <c r="Q705" s="12">
        <f t="shared" si="158"/>
        <v>2.107142857142857</v>
      </c>
      <c r="R705" s="12">
        <f t="shared" si="159"/>
        <v>1.1538461538461537</v>
      </c>
      <c r="S705" s="12">
        <f t="shared" si="161"/>
        <v>4.821428571428571</v>
      </c>
    </row>
    <row r="706" ht="15">
      <c r="S706" s="12"/>
    </row>
    <row r="707" spans="1:19" ht="15.75">
      <c r="A707" s="9" t="s">
        <v>142</v>
      </c>
      <c r="C707" s="15">
        <v>1988</v>
      </c>
      <c r="S707" s="12"/>
    </row>
    <row r="708" spans="1:19" ht="15">
      <c r="A708" s="11">
        <v>1988</v>
      </c>
      <c r="B708" s="11">
        <v>32</v>
      </c>
      <c r="C708" s="11">
        <v>0</v>
      </c>
      <c r="D708" s="11">
        <v>0</v>
      </c>
      <c r="E708" s="12">
        <v>198</v>
      </c>
      <c r="F708" s="11">
        <v>230</v>
      </c>
      <c r="G708" s="11">
        <v>68</v>
      </c>
      <c r="H708" s="11">
        <v>117</v>
      </c>
      <c r="I708" s="11">
        <v>123</v>
      </c>
      <c r="J708" s="11">
        <v>111</v>
      </c>
      <c r="K708" s="11">
        <v>25</v>
      </c>
      <c r="L708" s="11">
        <v>12</v>
      </c>
      <c r="M708" s="11">
        <v>11</v>
      </c>
      <c r="N708" s="37">
        <f>L708/(L708+M708)</f>
        <v>0.5217391304347826</v>
      </c>
      <c r="O708" s="11">
        <v>0</v>
      </c>
      <c r="P708" s="14">
        <f>(J708*9)/E708</f>
        <v>5.045454545454546</v>
      </c>
      <c r="Q708" s="12">
        <f t="shared" si="158"/>
        <v>1.505050505050505</v>
      </c>
      <c r="R708" s="12">
        <f t="shared" si="159"/>
        <v>1.7205882352941178</v>
      </c>
      <c r="S708" s="12">
        <f t="shared" si="161"/>
        <v>5.318181818181818</v>
      </c>
    </row>
    <row r="709" ht="15">
      <c r="S709" s="12"/>
    </row>
    <row r="710" spans="1:19" ht="15.75">
      <c r="A710" s="9" t="s">
        <v>143</v>
      </c>
      <c r="C710" s="15" t="s">
        <v>144</v>
      </c>
      <c r="G710" s="16" t="s">
        <v>191</v>
      </c>
      <c r="S710" s="12"/>
    </row>
    <row r="711" spans="1:19" ht="15">
      <c r="A711" s="11">
        <v>1980</v>
      </c>
      <c r="B711" s="11">
        <v>2</v>
      </c>
      <c r="C711" s="11">
        <v>0</v>
      </c>
      <c r="D711" s="11">
        <v>0</v>
      </c>
      <c r="E711" s="12">
        <v>1.67</v>
      </c>
      <c r="F711" s="11">
        <v>1</v>
      </c>
      <c r="G711" s="11">
        <v>1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37">
        <v>0</v>
      </c>
      <c r="O711" s="11">
        <v>1</v>
      </c>
      <c r="P711" s="14">
        <f aca="true" t="shared" si="163" ref="P711:P716">(J711*9)/E711</f>
        <v>0</v>
      </c>
      <c r="Q711" s="12">
        <f t="shared" si="158"/>
        <v>1.1976047904191618</v>
      </c>
      <c r="R711" s="12">
        <f t="shared" si="159"/>
        <v>0</v>
      </c>
      <c r="S711" s="12">
        <f t="shared" si="161"/>
        <v>0</v>
      </c>
    </row>
    <row r="712" spans="1:19" ht="15">
      <c r="A712" s="11">
        <v>1982</v>
      </c>
      <c r="B712" s="11">
        <v>71</v>
      </c>
      <c r="C712" s="11">
        <v>0</v>
      </c>
      <c r="D712" s="11">
        <v>0</v>
      </c>
      <c r="E712" s="12">
        <v>97.33</v>
      </c>
      <c r="F712" s="11">
        <v>99</v>
      </c>
      <c r="G712" s="11">
        <v>23</v>
      </c>
      <c r="H712" s="11">
        <v>38</v>
      </c>
      <c r="I712" s="11">
        <v>29</v>
      </c>
      <c r="J712" s="11">
        <v>27</v>
      </c>
      <c r="K712" s="11">
        <v>4</v>
      </c>
      <c r="L712" s="11">
        <v>10</v>
      </c>
      <c r="M712" s="11">
        <v>3</v>
      </c>
      <c r="N712" s="13">
        <f>L712/(L712+M712)</f>
        <v>0.7692307692307693</v>
      </c>
      <c r="O712" s="11">
        <v>12</v>
      </c>
      <c r="P712" s="14">
        <f t="shared" si="163"/>
        <v>2.496660844549471</v>
      </c>
      <c r="Q712" s="12">
        <f t="shared" si="158"/>
        <v>1.2534675845063188</v>
      </c>
      <c r="R712" s="12">
        <f t="shared" si="159"/>
        <v>1.6521739130434783</v>
      </c>
      <c r="S712" s="12">
        <f t="shared" si="161"/>
        <v>3.513818966402959</v>
      </c>
    </row>
    <row r="713" spans="1:19" ht="15">
      <c r="A713" s="11">
        <v>1983</v>
      </c>
      <c r="B713" s="11">
        <v>49</v>
      </c>
      <c r="C713" s="11">
        <v>0</v>
      </c>
      <c r="D713" s="11">
        <v>0</v>
      </c>
      <c r="E713" s="12">
        <v>91</v>
      </c>
      <c r="F713" s="11">
        <v>108</v>
      </c>
      <c r="G713" s="11">
        <v>15</v>
      </c>
      <c r="H713" s="11">
        <v>33</v>
      </c>
      <c r="I713" s="11">
        <v>39</v>
      </c>
      <c r="J713" s="11">
        <v>37</v>
      </c>
      <c r="K713" s="11">
        <v>10</v>
      </c>
      <c r="L713" s="11">
        <v>4</v>
      </c>
      <c r="M713" s="11">
        <v>11</v>
      </c>
      <c r="N713" s="13">
        <f>L713/(L713+M713)</f>
        <v>0.26666666666666666</v>
      </c>
      <c r="O713" s="11">
        <v>11</v>
      </c>
      <c r="P713" s="14">
        <f t="shared" si="163"/>
        <v>3.659340659340659</v>
      </c>
      <c r="Q713" s="12">
        <f t="shared" si="158"/>
        <v>1.3516483516483517</v>
      </c>
      <c r="R713" s="12">
        <f t="shared" si="159"/>
        <v>2.2</v>
      </c>
      <c r="S713" s="12">
        <f t="shared" si="161"/>
        <v>3.2637362637362637</v>
      </c>
    </row>
    <row r="714" spans="1:19" ht="15">
      <c r="A714" s="11">
        <v>1984</v>
      </c>
      <c r="B714" s="11">
        <v>77</v>
      </c>
      <c r="C714" s="11">
        <v>0</v>
      </c>
      <c r="D714" s="11">
        <v>0</v>
      </c>
      <c r="E714" s="12">
        <v>150</v>
      </c>
      <c r="F714" s="11">
        <v>127</v>
      </c>
      <c r="G714" s="11">
        <v>26</v>
      </c>
      <c r="H714" s="11">
        <v>37</v>
      </c>
      <c r="I714" s="11">
        <v>41</v>
      </c>
      <c r="J714" s="11">
        <v>35</v>
      </c>
      <c r="K714" s="11">
        <v>5</v>
      </c>
      <c r="L714" s="11">
        <v>14</v>
      </c>
      <c r="M714" s="11">
        <v>13</v>
      </c>
      <c r="N714" s="13">
        <f>L714/(L714+M714)</f>
        <v>0.5185185185185185</v>
      </c>
      <c r="O714" s="11">
        <v>35</v>
      </c>
      <c r="P714" s="53">
        <f t="shared" si="163"/>
        <v>2.1</v>
      </c>
      <c r="Q714" s="12">
        <f t="shared" si="158"/>
        <v>1.02</v>
      </c>
      <c r="R714" s="12">
        <f t="shared" si="159"/>
        <v>1.4230769230769231</v>
      </c>
      <c r="S714" s="12">
        <f t="shared" si="161"/>
        <v>2.22</v>
      </c>
    </row>
    <row r="715" spans="1:19" ht="15">
      <c r="A715" s="17">
        <v>1985</v>
      </c>
      <c r="B715" s="17">
        <v>65</v>
      </c>
      <c r="C715" s="17">
        <v>0</v>
      </c>
      <c r="D715" s="17">
        <v>0</v>
      </c>
      <c r="E715" s="6">
        <v>140.67</v>
      </c>
      <c r="F715" s="17">
        <v>136</v>
      </c>
      <c r="G715" s="17">
        <v>37</v>
      </c>
      <c r="H715" s="17">
        <v>57</v>
      </c>
      <c r="I715" s="17">
        <v>49</v>
      </c>
      <c r="J715" s="17">
        <v>46</v>
      </c>
      <c r="K715" s="17">
        <v>8</v>
      </c>
      <c r="L715" s="17">
        <v>14</v>
      </c>
      <c r="M715" s="17">
        <v>13</v>
      </c>
      <c r="N715" s="20">
        <f>L715/(L715+M715)</f>
        <v>0.5185185185185185</v>
      </c>
      <c r="O715" s="17">
        <v>25</v>
      </c>
      <c r="P715" s="21">
        <f t="shared" si="163"/>
        <v>2.9430582213691623</v>
      </c>
      <c r="Q715" s="6">
        <f t="shared" si="158"/>
        <v>1.2298286770455678</v>
      </c>
      <c r="R715" s="6">
        <f t="shared" si="159"/>
        <v>1.5405405405405406</v>
      </c>
      <c r="S715" s="6">
        <f t="shared" si="161"/>
        <v>3.646833013435701</v>
      </c>
    </row>
    <row r="716" spans="1:19" ht="15">
      <c r="A716" s="11" t="s">
        <v>194</v>
      </c>
      <c r="B716" s="11">
        <f aca="true" t="shared" si="164" ref="B716:M716">SUM(B711:B715)</f>
        <v>264</v>
      </c>
      <c r="C716" s="11">
        <f t="shared" si="164"/>
        <v>0</v>
      </c>
      <c r="D716" s="11">
        <f t="shared" si="164"/>
        <v>0</v>
      </c>
      <c r="E716" s="12">
        <f t="shared" si="164"/>
        <v>480.66999999999996</v>
      </c>
      <c r="F716" s="11">
        <f t="shared" si="164"/>
        <v>471</v>
      </c>
      <c r="G716" s="11">
        <f t="shared" si="164"/>
        <v>102</v>
      </c>
      <c r="H716" s="11">
        <f t="shared" si="164"/>
        <v>165</v>
      </c>
      <c r="I716" s="11">
        <f t="shared" si="164"/>
        <v>158</v>
      </c>
      <c r="J716" s="11">
        <f t="shared" si="164"/>
        <v>145</v>
      </c>
      <c r="K716" s="11">
        <f t="shared" si="164"/>
        <v>27</v>
      </c>
      <c r="L716" s="11">
        <f t="shared" si="164"/>
        <v>42</v>
      </c>
      <c r="M716" s="11">
        <f t="shared" si="164"/>
        <v>40</v>
      </c>
      <c r="N716" s="13">
        <f>L716/(L716+M716)</f>
        <v>0.5121951219512195</v>
      </c>
      <c r="O716" s="11">
        <f>SUM(O711:O715)</f>
        <v>84</v>
      </c>
      <c r="P716" s="54">
        <f t="shared" si="163"/>
        <v>2.714960367819918</v>
      </c>
      <c r="Q716" s="55">
        <f t="shared" si="158"/>
        <v>1.19208604656001</v>
      </c>
      <c r="R716" s="12">
        <f t="shared" si="159"/>
        <v>1.6176470588235294</v>
      </c>
      <c r="S716" s="12">
        <f t="shared" si="161"/>
        <v>3.0894376599330102</v>
      </c>
    </row>
    <row r="717" ht="15">
      <c r="S717" s="12"/>
    </row>
    <row r="718" spans="1:19" ht="15.75">
      <c r="A718" s="9" t="s">
        <v>145</v>
      </c>
      <c r="C718" s="15" t="s">
        <v>146</v>
      </c>
      <c r="S718" s="12"/>
    </row>
    <row r="719" spans="1:19" ht="15">
      <c r="A719" s="11">
        <v>1991</v>
      </c>
      <c r="B719" s="11">
        <v>42</v>
      </c>
      <c r="C719" s="11">
        <v>0</v>
      </c>
      <c r="D719" s="11">
        <v>0</v>
      </c>
      <c r="E719" s="12">
        <v>34</v>
      </c>
      <c r="F719" s="11">
        <v>43</v>
      </c>
      <c r="G719" s="11">
        <v>30</v>
      </c>
      <c r="H719" s="11">
        <v>37</v>
      </c>
      <c r="I719" s="11">
        <v>29</v>
      </c>
      <c r="J719" s="11">
        <v>26</v>
      </c>
      <c r="K719" s="11">
        <v>6</v>
      </c>
      <c r="L719" s="11">
        <v>0</v>
      </c>
      <c r="M719" s="11">
        <v>3</v>
      </c>
      <c r="N719" s="13">
        <f>L719/(L719+M719)</f>
        <v>0</v>
      </c>
      <c r="O719" s="11">
        <v>0</v>
      </c>
      <c r="P719" s="14">
        <f>(J719*9)/E719</f>
        <v>6.882352941176471</v>
      </c>
      <c r="Q719" s="12">
        <f aca="true" t="shared" si="165" ref="Q719:Q752">(G719+F719)/E719</f>
        <v>2.1470588235294117</v>
      </c>
      <c r="R719" s="12">
        <f aca="true" t="shared" si="166" ref="R719:R752">H719/G719</f>
        <v>1.2333333333333334</v>
      </c>
      <c r="S719" s="12">
        <f t="shared" si="161"/>
        <v>9.794117647058824</v>
      </c>
    </row>
    <row r="720" spans="1:19" ht="15">
      <c r="A720" s="11">
        <v>1992</v>
      </c>
      <c r="B720" s="11">
        <v>51</v>
      </c>
      <c r="C720" s="11">
        <v>0</v>
      </c>
      <c r="D720" s="11">
        <v>0</v>
      </c>
      <c r="E720" s="12">
        <v>66.33</v>
      </c>
      <c r="F720" s="11">
        <v>64</v>
      </c>
      <c r="G720" s="11">
        <v>21</v>
      </c>
      <c r="H720" s="11">
        <v>43</v>
      </c>
      <c r="I720" s="11">
        <v>26</v>
      </c>
      <c r="J720" s="11">
        <v>24</v>
      </c>
      <c r="K720" s="11">
        <v>4</v>
      </c>
      <c r="L720" s="11">
        <v>7</v>
      </c>
      <c r="M720" s="11">
        <v>6</v>
      </c>
      <c r="N720" s="13">
        <f>L720/(L720+M720)</f>
        <v>0.5384615384615384</v>
      </c>
      <c r="O720" s="11">
        <v>6</v>
      </c>
      <c r="P720" s="14">
        <f>(J720*9)/E720</f>
        <v>3.256445047489824</v>
      </c>
      <c r="Q720" s="12">
        <f t="shared" si="165"/>
        <v>1.281471430725162</v>
      </c>
      <c r="R720" s="12">
        <f t="shared" si="166"/>
        <v>2.0476190476190474</v>
      </c>
      <c r="S720" s="12">
        <f t="shared" si="161"/>
        <v>5.834464043419268</v>
      </c>
    </row>
    <row r="721" spans="1:19" ht="15">
      <c r="A721" s="11">
        <v>1993</v>
      </c>
      <c r="B721" s="11">
        <v>27</v>
      </c>
      <c r="C721" s="11">
        <v>0</v>
      </c>
      <c r="D721" s="11">
        <v>0</v>
      </c>
      <c r="E721" s="12">
        <v>25</v>
      </c>
      <c r="F721" s="11">
        <v>28</v>
      </c>
      <c r="G721" s="11">
        <v>12</v>
      </c>
      <c r="H721" s="11">
        <v>16</v>
      </c>
      <c r="I721" s="11">
        <v>12</v>
      </c>
      <c r="J721" s="11">
        <v>11</v>
      </c>
      <c r="K721" s="11">
        <v>2</v>
      </c>
      <c r="L721" s="11">
        <v>2</v>
      </c>
      <c r="M721" s="11">
        <v>3</v>
      </c>
      <c r="N721" s="13">
        <f>L721/(L721+M721)</f>
        <v>0.4</v>
      </c>
      <c r="O721" s="11">
        <v>0</v>
      </c>
      <c r="P721" s="14">
        <f>(J721*9)/E721</f>
        <v>3.96</v>
      </c>
      <c r="Q721" s="12">
        <f t="shared" si="165"/>
        <v>1.6</v>
      </c>
      <c r="R721" s="12">
        <f t="shared" si="166"/>
        <v>1.3333333333333333</v>
      </c>
      <c r="S721" s="12">
        <f t="shared" si="161"/>
        <v>5.76</v>
      </c>
    </row>
    <row r="722" spans="1:19" ht="15">
      <c r="A722" s="11">
        <v>1994</v>
      </c>
      <c r="B722" s="11">
        <v>48</v>
      </c>
      <c r="C722" s="11">
        <v>0</v>
      </c>
      <c r="D722" s="11">
        <v>0</v>
      </c>
      <c r="E722" s="12">
        <v>36</v>
      </c>
      <c r="F722" s="11">
        <v>40</v>
      </c>
      <c r="G722" s="11">
        <v>14</v>
      </c>
      <c r="H722" s="11">
        <v>31</v>
      </c>
      <c r="I722" s="11">
        <v>15</v>
      </c>
      <c r="J722" s="11">
        <v>10</v>
      </c>
      <c r="K722" s="11">
        <v>4</v>
      </c>
      <c r="L722" s="11">
        <v>4</v>
      </c>
      <c r="M722" s="11">
        <v>2</v>
      </c>
      <c r="N722" s="13">
        <f>L722/(L722+M722)</f>
        <v>0.6666666666666666</v>
      </c>
      <c r="O722" s="11">
        <v>2</v>
      </c>
      <c r="P722" s="14">
        <f>(J722*9)/E722</f>
        <v>2.5</v>
      </c>
      <c r="Q722" s="12">
        <f t="shared" si="165"/>
        <v>1.5</v>
      </c>
      <c r="R722" s="12">
        <f t="shared" si="166"/>
        <v>2.2142857142857144</v>
      </c>
      <c r="S722" s="12">
        <f t="shared" si="161"/>
        <v>7.75</v>
      </c>
    </row>
    <row r="723" spans="1:19" ht="15">
      <c r="A723" s="11">
        <v>1995</v>
      </c>
      <c r="E723" s="7" t="s">
        <v>76</v>
      </c>
      <c r="S723" s="12" t="e">
        <f t="shared" si="161"/>
        <v>#VALUE!</v>
      </c>
    </row>
    <row r="724" spans="1:19" ht="15">
      <c r="A724" s="11">
        <v>1996</v>
      </c>
      <c r="B724" s="11">
        <v>3</v>
      </c>
      <c r="C724" s="11">
        <v>0</v>
      </c>
      <c r="D724" s="11">
        <v>0</v>
      </c>
      <c r="E724" s="12">
        <v>3</v>
      </c>
      <c r="F724" s="11">
        <v>6</v>
      </c>
      <c r="G724" s="11">
        <v>4</v>
      </c>
      <c r="H724" s="11">
        <v>2</v>
      </c>
      <c r="I724" s="11">
        <v>4</v>
      </c>
      <c r="J724" s="11">
        <v>4</v>
      </c>
      <c r="K724" s="11">
        <v>1</v>
      </c>
      <c r="L724" s="11">
        <v>0</v>
      </c>
      <c r="M724" s="11">
        <v>0</v>
      </c>
      <c r="N724" s="13">
        <v>0</v>
      </c>
      <c r="O724" s="11">
        <v>0</v>
      </c>
      <c r="P724" s="14">
        <f>(J724*9)/E724</f>
        <v>12</v>
      </c>
      <c r="Q724" s="12">
        <f t="shared" si="165"/>
        <v>3.3333333333333335</v>
      </c>
      <c r="R724" s="12">
        <f t="shared" si="166"/>
        <v>0.5</v>
      </c>
      <c r="S724" s="12">
        <f t="shared" si="161"/>
        <v>6</v>
      </c>
    </row>
    <row r="725" spans="1:19" ht="15">
      <c r="A725" s="11">
        <v>1997</v>
      </c>
      <c r="B725" s="11">
        <v>65</v>
      </c>
      <c r="C725" s="11">
        <v>0</v>
      </c>
      <c r="D725" s="11">
        <v>0</v>
      </c>
      <c r="E725" s="12">
        <v>45.33</v>
      </c>
      <c r="F725" s="11">
        <v>50</v>
      </c>
      <c r="G725" s="11">
        <v>13</v>
      </c>
      <c r="H725" s="11">
        <v>41</v>
      </c>
      <c r="I725" s="11">
        <v>21</v>
      </c>
      <c r="J725" s="11">
        <v>19</v>
      </c>
      <c r="K725" s="11">
        <v>5</v>
      </c>
      <c r="L725" s="11">
        <v>4</v>
      </c>
      <c r="M725" s="11">
        <v>4</v>
      </c>
      <c r="N725" s="13">
        <f>L725/(L725+M725)</f>
        <v>0.5</v>
      </c>
      <c r="O725" s="11">
        <v>6</v>
      </c>
      <c r="P725" s="14">
        <f>(J725*9)/E725</f>
        <v>3.7723362011912642</v>
      </c>
      <c r="Q725" s="12">
        <f t="shared" si="165"/>
        <v>1.3898080741230974</v>
      </c>
      <c r="R725" s="12">
        <f t="shared" si="166"/>
        <v>3.1538461538461537</v>
      </c>
      <c r="S725" s="12">
        <f t="shared" si="161"/>
        <v>8.14030443414957</v>
      </c>
    </row>
    <row r="726" spans="1:19" ht="15">
      <c r="A726" s="11">
        <v>1998</v>
      </c>
      <c r="B726" s="11">
        <v>50</v>
      </c>
      <c r="C726" s="11">
        <v>0</v>
      </c>
      <c r="D726" s="11">
        <v>0</v>
      </c>
      <c r="E726" s="12">
        <v>45.33</v>
      </c>
      <c r="F726" s="11">
        <v>41</v>
      </c>
      <c r="G726" s="11">
        <v>18</v>
      </c>
      <c r="H726" s="11">
        <v>24</v>
      </c>
      <c r="I726" s="11">
        <v>22</v>
      </c>
      <c r="J726" s="11">
        <v>18</v>
      </c>
      <c r="K726" s="11">
        <v>5</v>
      </c>
      <c r="L726" s="11">
        <v>6</v>
      </c>
      <c r="M726" s="11">
        <v>2</v>
      </c>
      <c r="N726" s="13">
        <f>L726/(L726+M726)</f>
        <v>0.75</v>
      </c>
      <c r="O726" s="11">
        <v>6</v>
      </c>
      <c r="P726" s="14">
        <f>(J726*9)/E726</f>
        <v>3.5737921906022505</v>
      </c>
      <c r="Q726" s="12">
        <f t="shared" si="165"/>
        <v>1.301566291639091</v>
      </c>
      <c r="R726" s="12">
        <f t="shared" si="166"/>
        <v>1.3333333333333333</v>
      </c>
      <c r="S726" s="12">
        <f t="shared" si="161"/>
        <v>4.765056254136334</v>
      </c>
    </row>
    <row r="727" spans="1:19" ht="15">
      <c r="A727" s="17">
        <v>1999</v>
      </c>
      <c r="B727" s="17">
        <v>30</v>
      </c>
      <c r="C727" s="17">
        <v>0</v>
      </c>
      <c r="D727" s="17">
        <v>0</v>
      </c>
      <c r="E727" s="6">
        <v>33.67</v>
      </c>
      <c r="F727" s="17">
        <v>30</v>
      </c>
      <c r="G727" s="17">
        <v>3</v>
      </c>
      <c r="H727" s="17">
        <v>26</v>
      </c>
      <c r="I727" s="17">
        <v>10</v>
      </c>
      <c r="J727" s="17">
        <v>10</v>
      </c>
      <c r="K727" s="17">
        <v>2</v>
      </c>
      <c r="L727" s="17">
        <v>1</v>
      </c>
      <c r="M727" s="17">
        <v>0</v>
      </c>
      <c r="N727" s="20">
        <f>L727/(L727+M727)</f>
        <v>1</v>
      </c>
      <c r="O727" s="17">
        <v>1</v>
      </c>
      <c r="P727" s="21">
        <f>(J727*9)/E727</f>
        <v>2.673002673002673</v>
      </c>
      <c r="Q727" s="6">
        <f t="shared" si="165"/>
        <v>0.98010098010098</v>
      </c>
      <c r="R727" s="6">
        <f t="shared" si="166"/>
        <v>8.666666666666666</v>
      </c>
      <c r="S727" s="6">
        <f t="shared" si="161"/>
        <v>6.949806949806949</v>
      </c>
    </row>
    <row r="728" spans="1:19" ht="15">
      <c r="A728" s="11" t="s">
        <v>194</v>
      </c>
      <c r="B728" s="11">
        <f>SUM(B719:B727)</f>
        <v>316</v>
      </c>
      <c r="C728" s="11">
        <f aca="true" t="shared" si="167" ref="C728:O728">SUM(C719:C727)</f>
        <v>0</v>
      </c>
      <c r="D728" s="11">
        <f t="shared" si="167"/>
        <v>0</v>
      </c>
      <c r="E728" s="12">
        <f>SUM(E719:E727)+0.01</f>
        <v>288.66999999999996</v>
      </c>
      <c r="F728" s="11">
        <f t="shared" si="167"/>
        <v>302</v>
      </c>
      <c r="G728" s="11">
        <f t="shared" si="167"/>
        <v>115</v>
      </c>
      <c r="H728" s="11">
        <f t="shared" si="167"/>
        <v>220</v>
      </c>
      <c r="I728" s="11">
        <f t="shared" si="167"/>
        <v>139</v>
      </c>
      <c r="J728" s="11">
        <f t="shared" si="167"/>
        <v>122</v>
      </c>
      <c r="K728" s="11">
        <f t="shared" si="167"/>
        <v>29</v>
      </c>
      <c r="L728" s="11">
        <f t="shared" si="167"/>
        <v>24</v>
      </c>
      <c r="M728" s="11">
        <f t="shared" si="167"/>
        <v>20</v>
      </c>
      <c r="N728" s="13">
        <f>L728/(L728+M728)</f>
        <v>0.5454545454545454</v>
      </c>
      <c r="O728" s="11">
        <f t="shared" si="167"/>
        <v>21</v>
      </c>
      <c r="P728" s="14">
        <f>(J728*9)/E728</f>
        <v>3.803651228045866</v>
      </c>
      <c r="Q728" s="12">
        <f t="shared" si="165"/>
        <v>1.4445560674819</v>
      </c>
      <c r="R728" s="12">
        <f t="shared" si="166"/>
        <v>1.9130434782608696</v>
      </c>
      <c r="S728" s="12">
        <f t="shared" si="161"/>
        <v>6.859043198115496</v>
      </c>
    </row>
    <row r="729" spans="1:15" ht="15">
      <c r="A729" s="11"/>
      <c r="B729" s="11"/>
      <c r="C729" s="11"/>
      <c r="D729" s="11"/>
      <c r="E729" s="12"/>
      <c r="F729" s="11"/>
      <c r="G729" s="11"/>
      <c r="H729" s="11"/>
      <c r="I729" s="11"/>
      <c r="J729" s="11"/>
      <c r="K729" s="11"/>
      <c r="L729" s="11"/>
      <c r="M729" s="11"/>
      <c r="N729" s="13"/>
      <c r="O729" s="11"/>
    </row>
    <row r="730" spans="1:15" ht="15.75">
      <c r="A730" s="41" t="s">
        <v>147</v>
      </c>
      <c r="B730" s="11"/>
      <c r="C730" s="40">
        <v>2013</v>
      </c>
      <c r="D730" s="11"/>
      <c r="E730" s="12"/>
      <c r="F730" s="11"/>
      <c r="G730" s="11"/>
      <c r="H730" s="11"/>
      <c r="I730" s="11"/>
      <c r="J730" s="11"/>
      <c r="K730" s="11"/>
      <c r="L730" s="11"/>
      <c r="M730" s="11"/>
      <c r="N730" s="13"/>
      <c r="O730" s="11"/>
    </row>
    <row r="731" spans="1:19" ht="15">
      <c r="A731" s="11">
        <v>2013</v>
      </c>
      <c r="B731" s="11">
        <v>11</v>
      </c>
      <c r="C731" s="11">
        <v>1</v>
      </c>
      <c r="D731" s="11">
        <v>0</v>
      </c>
      <c r="E731" s="12">
        <v>65</v>
      </c>
      <c r="F731" s="11">
        <v>72</v>
      </c>
      <c r="G731" s="11">
        <v>19</v>
      </c>
      <c r="H731" s="11">
        <v>55</v>
      </c>
      <c r="I731" s="11">
        <v>40</v>
      </c>
      <c r="J731" s="11">
        <v>36</v>
      </c>
      <c r="K731" s="11">
        <v>12</v>
      </c>
      <c r="L731" s="11">
        <v>2</v>
      </c>
      <c r="M731" s="11">
        <v>4</v>
      </c>
      <c r="N731" s="13">
        <f>L731/(L731+M731)</f>
        <v>0.3333333333333333</v>
      </c>
      <c r="O731" s="11">
        <v>0</v>
      </c>
      <c r="P731" s="14">
        <f>(J731*9)/E731</f>
        <v>4.984615384615385</v>
      </c>
      <c r="Q731" s="12">
        <f>(G731+F731)/E731</f>
        <v>1.4</v>
      </c>
      <c r="R731" s="12">
        <f>H731/G731</f>
        <v>2.8947368421052633</v>
      </c>
      <c r="S731" s="12">
        <f>(H731*9)/E731</f>
        <v>7.615384615384615</v>
      </c>
    </row>
    <row r="732" ht="15">
      <c r="S732" s="12"/>
    </row>
    <row r="733" spans="1:19" ht="15.75">
      <c r="A733" s="9" t="s">
        <v>148</v>
      </c>
      <c r="C733" s="15" t="s">
        <v>149</v>
      </c>
      <c r="S733" s="12"/>
    </row>
    <row r="734" spans="1:19" ht="15">
      <c r="A734" s="11">
        <v>2006</v>
      </c>
      <c r="B734" s="11">
        <v>29</v>
      </c>
      <c r="C734" s="11">
        <v>6</v>
      </c>
      <c r="D734" s="11">
        <v>0</v>
      </c>
      <c r="E734" s="12">
        <v>186</v>
      </c>
      <c r="F734" s="11">
        <v>212</v>
      </c>
      <c r="G734" s="11">
        <v>76</v>
      </c>
      <c r="H734" s="11">
        <v>77</v>
      </c>
      <c r="I734" s="11">
        <v>127</v>
      </c>
      <c r="J734" s="11">
        <v>115</v>
      </c>
      <c r="K734" s="11">
        <v>37</v>
      </c>
      <c r="L734" s="11">
        <v>7</v>
      </c>
      <c r="M734" s="11">
        <v>14</v>
      </c>
      <c r="N734" s="13">
        <f>L734/(L734+M734)</f>
        <v>0.3333333333333333</v>
      </c>
      <c r="O734" s="11">
        <v>0</v>
      </c>
      <c r="P734" s="12">
        <f>(J734*9)/E734</f>
        <v>5.564516129032258</v>
      </c>
      <c r="Q734" s="12">
        <f t="shared" si="165"/>
        <v>1.5483870967741935</v>
      </c>
      <c r="R734" s="12">
        <f t="shared" si="166"/>
        <v>1.013157894736842</v>
      </c>
      <c r="S734" s="12">
        <f t="shared" si="161"/>
        <v>3.725806451612903</v>
      </c>
    </row>
    <row r="735" spans="1:19" ht="15">
      <c r="A735" s="17">
        <v>2007</v>
      </c>
      <c r="B735" s="17">
        <v>12</v>
      </c>
      <c r="C735" s="17">
        <v>1</v>
      </c>
      <c r="D735" s="17">
        <v>0</v>
      </c>
      <c r="E735" s="6">
        <v>71.33</v>
      </c>
      <c r="F735" s="17">
        <v>82</v>
      </c>
      <c r="G735" s="17">
        <v>34</v>
      </c>
      <c r="H735" s="17">
        <v>74</v>
      </c>
      <c r="I735" s="17">
        <v>48</v>
      </c>
      <c r="J735" s="17">
        <v>39</v>
      </c>
      <c r="K735" s="17">
        <v>8</v>
      </c>
      <c r="L735" s="17">
        <v>6</v>
      </c>
      <c r="M735" s="17">
        <v>4</v>
      </c>
      <c r="N735" s="20">
        <f>L735/(L735+M735)</f>
        <v>0.6</v>
      </c>
      <c r="O735" s="17">
        <v>0</v>
      </c>
      <c r="P735" s="6">
        <f>(J735*9)/E735</f>
        <v>4.920790691153792</v>
      </c>
      <c r="Q735" s="6">
        <f t="shared" si="165"/>
        <v>1.6262442170194868</v>
      </c>
      <c r="R735" s="6">
        <f t="shared" si="166"/>
        <v>2.176470588235294</v>
      </c>
      <c r="S735" s="6">
        <f t="shared" si="161"/>
        <v>9.336884901163605</v>
      </c>
    </row>
    <row r="736" spans="1:19" ht="15">
      <c r="A736" s="11" t="s">
        <v>194</v>
      </c>
      <c r="B736" s="11">
        <f aca="true" t="shared" si="168" ref="B736:M736">SUM(B734:B735)</f>
        <v>41</v>
      </c>
      <c r="C736" s="11">
        <f t="shared" si="168"/>
        <v>7</v>
      </c>
      <c r="D736" s="11">
        <f t="shared" si="168"/>
        <v>0</v>
      </c>
      <c r="E736" s="12">
        <f t="shared" si="168"/>
        <v>257.33</v>
      </c>
      <c r="F736" s="11">
        <f t="shared" si="168"/>
        <v>294</v>
      </c>
      <c r="G736" s="11">
        <f t="shared" si="168"/>
        <v>110</v>
      </c>
      <c r="H736" s="11">
        <f t="shared" si="168"/>
        <v>151</v>
      </c>
      <c r="I736" s="11">
        <f t="shared" si="168"/>
        <v>175</v>
      </c>
      <c r="J736" s="11">
        <f t="shared" si="168"/>
        <v>154</v>
      </c>
      <c r="K736" s="11">
        <f t="shared" si="168"/>
        <v>45</v>
      </c>
      <c r="L736" s="11">
        <f t="shared" si="168"/>
        <v>13</v>
      </c>
      <c r="M736" s="11">
        <f t="shared" si="168"/>
        <v>18</v>
      </c>
      <c r="N736" s="13">
        <f>L736/(L736+M736)</f>
        <v>0.41935483870967744</v>
      </c>
      <c r="O736" s="11">
        <v>0</v>
      </c>
      <c r="P736" s="12">
        <f>(J736*9)/E736</f>
        <v>5.3860801305716395</v>
      </c>
      <c r="Q736" s="12">
        <f t="shared" si="165"/>
        <v>1.569968522908328</v>
      </c>
      <c r="R736" s="12">
        <f t="shared" si="166"/>
        <v>1.3727272727272728</v>
      </c>
      <c r="S736" s="12">
        <f t="shared" si="161"/>
        <v>5.2811564916644</v>
      </c>
    </row>
    <row r="737" spans="1:15" ht="15">
      <c r="A737" s="11"/>
      <c r="B737" s="11"/>
      <c r="C737" s="11"/>
      <c r="D737" s="11"/>
      <c r="E737" s="12"/>
      <c r="F737" s="11"/>
      <c r="G737" s="11"/>
      <c r="H737" s="11"/>
      <c r="I737" s="11"/>
      <c r="J737" s="11"/>
      <c r="K737" s="11"/>
      <c r="L737" s="11"/>
      <c r="M737" s="11"/>
      <c r="N737" s="13"/>
      <c r="O737" s="11"/>
    </row>
    <row r="738" spans="1:15" ht="15.75">
      <c r="A738" s="41" t="s">
        <v>150</v>
      </c>
      <c r="B738" s="11"/>
      <c r="C738" s="40">
        <v>2013</v>
      </c>
      <c r="D738" s="11"/>
      <c r="E738" s="12"/>
      <c r="F738" s="11"/>
      <c r="G738" s="11"/>
      <c r="H738" s="11"/>
      <c r="I738" s="11"/>
      <c r="J738" s="11"/>
      <c r="K738" s="11"/>
      <c r="L738" s="11"/>
      <c r="M738" s="11"/>
      <c r="N738" s="13"/>
      <c r="O738" s="11"/>
    </row>
    <row r="739" spans="1:19" ht="15">
      <c r="A739" s="11">
        <v>2013</v>
      </c>
      <c r="B739" s="11">
        <v>22</v>
      </c>
      <c r="C739" s="11">
        <v>0</v>
      </c>
      <c r="D739" s="11">
        <v>0</v>
      </c>
      <c r="E739" s="12">
        <v>16.67</v>
      </c>
      <c r="F739" s="11">
        <v>17</v>
      </c>
      <c r="G739" s="11">
        <v>18</v>
      </c>
      <c r="H739" s="11">
        <v>16</v>
      </c>
      <c r="I739" s="11">
        <v>12</v>
      </c>
      <c r="J739" s="11">
        <v>10</v>
      </c>
      <c r="K739" s="11">
        <v>1</v>
      </c>
      <c r="L739" s="11">
        <v>2</v>
      </c>
      <c r="M739" s="11">
        <v>0</v>
      </c>
      <c r="N739" s="13">
        <f>L739/(L739+M739)</f>
        <v>1</v>
      </c>
      <c r="O739" s="11">
        <v>1</v>
      </c>
      <c r="P739" s="12">
        <f>(J739*9)/E739</f>
        <v>5.398920215956808</v>
      </c>
      <c r="Q739" s="12">
        <f>(G739+F739)/E739</f>
        <v>2.099580083983203</v>
      </c>
      <c r="R739" s="12">
        <f>H739/G739</f>
        <v>0.8888888888888888</v>
      </c>
      <c r="S739" s="12">
        <f>(H739*9)/E739</f>
        <v>8.638272345530893</v>
      </c>
    </row>
    <row r="740" spans="1:14" ht="15">
      <c r="A740" s="11"/>
      <c r="B740" s="11"/>
      <c r="C740" s="11"/>
      <c r="D740" s="11"/>
      <c r="E740" s="12"/>
      <c r="F740" s="11"/>
      <c r="G740" s="11"/>
      <c r="H740" s="11"/>
      <c r="I740" s="11"/>
      <c r="J740" s="11"/>
      <c r="K740" s="11"/>
      <c r="L740" s="11"/>
      <c r="M740" s="11"/>
      <c r="N740"/>
    </row>
    <row r="741" spans="1:14" ht="15.75">
      <c r="A741" s="9" t="s">
        <v>151</v>
      </c>
      <c r="B741" s="11"/>
      <c r="C741" s="15">
        <v>2010</v>
      </c>
      <c r="D741" s="11"/>
      <c r="E741" s="12"/>
      <c r="F741" s="11"/>
      <c r="G741" s="11"/>
      <c r="H741" s="11"/>
      <c r="I741" s="11"/>
      <c r="J741" s="11"/>
      <c r="K741" s="11"/>
      <c r="L741" s="11"/>
      <c r="M741" s="11"/>
      <c r="N741"/>
    </row>
    <row r="742" spans="1:19" ht="15">
      <c r="A742" s="11"/>
      <c r="B742" s="22">
        <v>5</v>
      </c>
      <c r="C742" s="22">
        <v>0</v>
      </c>
      <c r="D742" s="22">
        <v>0</v>
      </c>
      <c r="E742" s="12">
        <v>26</v>
      </c>
      <c r="F742" s="22">
        <v>21</v>
      </c>
      <c r="G742" s="22">
        <v>5</v>
      </c>
      <c r="H742" s="22">
        <v>17</v>
      </c>
      <c r="I742" s="22">
        <v>11</v>
      </c>
      <c r="J742" s="22">
        <v>11</v>
      </c>
      <c r="K742" s="22">
        <v>6</v>
      </c>
      <c r="L742" s="22">
        <v>2</v>
      </c>
      <c r="M742" s="22">
        <v>1</v>
      </c>
      <c r="N742" s="13">
        <f>L742/(L742+M742)</f>
        <v>0.6666666666666666</v>
      </c>
      <c r="O742" s="11">
        <v>0</v>
      </c>
      <c r="P742" s="12">
        <f>(J742*9)/E742</f>
        <v>3.8076923076923075</v>
      </c>
      <c r="Q742" s="12">
        <f>(G742+F742)/E742</f>
        <v>1</v>
      </c>
      <c r="R742" s="12">
        <f>H742/G742</f>
        <v>3.4</v>
      </c>
      <c r="S742" s="12">
        <f>(H742*9)/E742</f>
        <v>5.884615384615385</v>
      </c>
    </row>
    <row r="743" ht="15">
      <c r="S743" s="12"/>
    </row>
    <row r="744" spans="1:19" ht="15.75">
      <c r="A744" s="9" t="s">
        <v>152</v>
      </c>
      <c r="C744" s="15" t="s">
        <v>153</v>
      </c>
      <c r="S744" s="12"/>
    </row>
    <row r="745" spans="1:19" ht="15">
      <c r="A745" s="11">
        <v>1994</v>
      </c>
      <c r="B745" s="11">
        <v>54</v>
      </c>
      <c r="C745" s="11">
        <v>0</v>
      </c>
      <c r="D745" s="11">
        <v>0</v>
      </c>
      <c r="E745" s="12">
        <v>41</v>
      </c>
      <c r="F745" s="11">
        <v>30</v>
      </c>
      <c r="G745" s="11">
        <v>24</v>
      </c>
      <c r="H745" s="11">
        <v>22</v>
      </c>
      <c r="I745" s="11">
        <v>17</v>
      </c>
      <c r="J745" s="11">
        <v>16</v>
      </c>
      <c r="K745" s="11">
        <v>8</v>
      </c>
      <c r="L745" s="11">
        <v>1</v>
      </c>
      <c r="M745" s="11">
        <v>2</v>
      </c>
      <c r="N745" s="13">
        <f aca="true" t="shared" si="169" ref="N745:N752">L745/(L745+M745)</f>
        <v>0.3333333333333333</v>
      </c>
      <c r="O745" s="11">
        <v>1</v>
      </c>
      <c r="P745" s="14">
        <f aca="true" t="shared" si="170" ref="P745:P752">(J745*9)/E745</f>
        <v>3.5121951219512195</v>
      </c>
      <c r="Q745" s="12">
        <f t="shared" si="165"/>
        <v>1.3170731707317074</v>
      </c>
      <c r="R745" s="12">
        <f t="shared" si="166"/>
        <v>0.9166666666666666</v>
      </c>
      <c r="S745" s="12">
        <f t="shared" si="161"/>
        <v>4.829268292682927</v>
      </c>
    </row>
    <row r="746" spans="1:19" ht="15">
      <c r="A746" s="11">
        <v>1995</v>
      </c>
      <c r="B746" s="11">
        <v>77</v>
      </c>
      <c r="C746" s="11">
        <v>0</v>
      </c>
      <c r="D746" s="11">
        <v>0</v>
      </c>
      <c r="E746" s="12">
        <v>83.67</v>
      </c>
      <c r="F746" s="11">
        <v>113</v>
      </c>
      <c r="G746" s="11">
        <v>27</v>
      </c>
      <c r="H746" s="11">
        <v>66</v>
      </c>
      <c r="I746" s="11">
        <v>58</v>
      </c>
      <c r="J746" s="11">
        <v>51</v>
      </c>
      <c r="K746" s="11">
        <v>13</v>
      </c>
      <c r="L746" s="11">
        <v>7</v>
      </c>
      <c r="M746" s="11">
        <v>3</v>
      </c>
      <c r="N746" s="13">
        <f t="shared" si="169"/>
        <v>0.7</v>
      </c>
      <c r="O746" s="11">
        <v>0</v>
      </c>
      <c r="P746" s="14">
        <f t="shared" si="170"/>
        <v>5.485837217640731</v>
      </c>
      <c r="Q746" s="12">
        <f t="shared" si="165"/>
        <v>1.6732401099557785</v>
      </c>
      <c r="R746" s="12">
        <f t="shared" si="166"/>
        <v>2.4444444444444446</v>
      </c>
      <c r="S746" s="12">
        <f t="shared" si="161"/>
        <v>7.099318752240946</v>
      </c>
    </row>
    <row r="747" spans="1:19" ht="15">
      <c r="A747" s="11">
        <v>1996</v>
      </c>
      <c r="B747" s="11">
        <v>54</v>
      </c>
      <c r="C747" s="11">
        <v>0</v>
      </c>
      <c r="D747" s="11">
        <v>0</v>
      </c>
      <c r="E747" s="12">
        <v>44.33</v>
      </c>
      <c r="F747" s="11">
        <v>51</v>
      </c>
      <c r="G747" s="11">
        <v>14</v>
      </c>
      <c r="H747" s="11">
        <v>37</v>
      </c>
      <c r="I747" s="11">
        <v>24</v>
      </c>
      <c r="J747" s="11">
        <v>23</v>
      </c>
      <c r="K747" s="11">
        <v>4</v>
      </c>
      <c r="L747" s="11">
        <v>6</v>
      </c>
      <c r="M747" s="11">
        <v>9</v>
      </c>
      <c r="N747" s="13">
        <f t="shared" si="169"/>
        <v>0.4</v>
      </c>
      <c r="O747" s="11">
        <v>38</v>
      </c>
      <c r="P747" s="14">
        <f t="shared" si="170"/>
        <v>4.669524024362734</v>
      </c>
      <c r="Q747" s="12">
        <f t="shared" si="165"/>
        <v>1.466275659824047</v>
      </c>
      <c r="R747" s="12">
        <f t="shared" si="166"/>
        <v>2.642857142857143</v>
      </c>
      <c r="S747" s="12">
        <f t="shared" si="161"/>
        <v>7.511842995713963</v>
      </c>
    </row>
    <row r="748" spans="1:19" ht="15">
      <c r="A748" s="11">
        <v>1997</v>
      </c>
      <c r="B748" s="11">
        <v>37</v>
      </c>
      <c r="C748" s="11">
        <v>0</v>
      </c>
      <c r="D748" s="11">
        <v>0</v>
      </c>
      <c r="E748" s="12">
        <v>57</v>
      </c>
      <c r="F748" s="11">
        <v>49</v>
      </c>
      <c r="G748" s="11">
        <v>16</v>
      </c>
      <c r="H748" s="11">
        <v>38</v>
      </c>
      <c r="I748" s="11">
        <v>29</v>
      </c>
      <c r="J748" s="11">
        <v>25</v>
      </c>
      <c r="K748" s="11">
        <v>12</v>
      </c>
      <c r="L748" s="11">
        <v>3</v>
      </c>
      <c r="M748" s="11">
        <v>2</v>
      </c>
      <c r="N748" s="13">
        <f t="shared" si="169"/>
        <v>0.6</v>
      </c>
      <c r="O748" s="11">
        <v>1</v>
      </c>
      <c r="P748" s="14">
        <f t="shared" si="170"/>
        <v>3.9473684210526314</v>
      </c>
      <c r="Q748" s="12">
        <f t="shared" si="165"/>
        <v>1.1403508771929824</v>
      </c>
      <c r="R748" s="12">
        <f t="shared" si="166"/>
        <v>2.375</v>
      </c>
      <c r="S748" s="12">
        <f t="shared" si="161"/>
        <v>6</v>
      </c>
    </row>
    <row r="749" spans="1:19" ht="15">
      <c r="A749" s="11">
        <v>1998</v>
      </c>
      <c r="B749" s="11">
        <v>50</v>
      </c>
      <c r="C749" s="11">
        <v>0</v>
      </c>
      <c r="D749" s="11">
        <v>0</v>
      </c>
      <c r="E749" s="12">
        <v>58.67</v>
      </c>
      <c r="F749" s="11">
        <v>53</v>
      </c>
      <c r="G749" s="11">
        <v>25</v>
      </c>
      <c r="H749" s="11">
        <v>39</v>
      </c>
      <c r="I749" s="11">
        <v>15</v>
      </c>
      <c r="J749" s="11">
        <v>14</v>
      </c>
      <c r="K749" s="11">
        <v>7</v>
      </c>
      <c r="L749" s="11">
        <v>6</v>
      </c>
      <c r="M749" s="11">
        <v>0</v>
      </c>
      <c r="N749" s="13">
        <f t="shared" si="169"/>
        <v>1</v>
      </c>
      <c r="O749" s="11">
        <v>8</v>
      </c>
      <c r="P749" s="14">
        <f t="shared" si="170"/>
        <v>2.1476052497017215</v>
      </c>
      <c r="Q749" s="12">
        <f t="shared" si="165"/>
        <v>1.329469916482018</v>
      </c>
      <c r="R749" s="12">
        <f t="shared" si="166"/>
        <v>1.56</v>
      </c>
      <c r="S749" s="12">
        <f t="shared" si="161"/>
        <v>5.982614624169081</v>
      </c>
    </row>
    <row r="750" spans="1:19" ht="15">
      <c r="A750" s="11">
        <v>1999</v>
      </c>
      <c r="B750" s="11">
        <v>43</v>
      </c>
      <c r="C750" s="11">
        <v>0</v>
      </c>
      <c r="D750" s="11">
        <v>0</v>
      </c>
      <c r="E750" s="12">
        <v>41</v>
      </c>
      <c r="F750" s="11">
        <v>22</v>
      </c>
      <c r="G750" s="11">
        <v>9</v>
      </c>
      <c r="H750" s="11">
        <v>42</v>
      </c>
      <c r="I750" s="11">
        <v>7</v>
      </c>
      <c r="J750" s="11">
        <v>7</v>
      </c>
      <c r="K750" s="11">
        <v>3</v>
      </c>
      <c r="L750" s="11">
        <v>4</v>
      </c>
      <c r="M750" s="11">
        <v>3</v>
      </c>
      <c r="N750" s="13">
        <f t="shared" si="169"/>
        <v>0.5714285714285714</v>
      </c>
      <c r="O750" s="11">
        <v>5</v>
      </c>
      <c r="P750" s="14">
        <f t="shared" si="170"/>
        <v>1.5365853658536586</v>
      </c>
      <c r="Q750" s="12">
        <f t="shared" si="165"/>
        <v>0.7560975609756098</v>
      </c>
      <c r="R750" s="12">
        <f t="shared" si="166"/>
        <v>4.666666666666667</v>
      </c>
      <c r="S750" s="12">
        <f t="shared" si="161"/>
        <v>9.21951219512195</v>
      </c>
    </row>
    <row r="751" spans="1:19" ht="15">
      <c r="A751" s="17">
        <v>2003</v>
      </c>
      <c r="B751" s="17">
        <v>51</v>
      </c>
      <c r="C751" s="17">
        <v>0</v>
      </c>
      <c r="D751" s="17">
        <v>0</v>
      </c>
      <c r="E751" s="6">
        <v>61</v>
      </c>
      <c r="F751" s="17">
        <v>48</v>
      </c>
      <c r="G751" s="17">
        <v>17</v>
      </c>
      <c r="H751" s="17">
        <v>42</v>
      </c>
      <c r="I751" s="17">
        <v>21</v>
      </c>
      <c r="J751" s="17">
        <v>19</v>
      </c>
      <c r="K751" s="17">
        <v>4</v>
      </c>
      <c r="L751" s="17">
        <v>6</v>
      </c>
      <c r="M751" s="17">
        <v>3</v>
      </c>
      <c r="N751" s="20">
        <f t="shared" si="169"/>
        <v>0.6666666666666666</v>
      </c>
      <c r="O751" s="17">
        <v>5</v>
      </c>
      <c r="P751" s="21">
        <f t="shared" si="170"/>
        <v>2.80327868852459</v>
      </c>
      <c r="Q751" s="6">
        <f t="shared" si="165"/>
        <v>1.0655737704918034</v>
      </c>
      <c r="R751" s="6">
        <f t="shared" si="166"/>
        <v>2.4705882352941178</v>
      </c>
      <c r="S751" s="6">
        <f t="shared" si="161"/>
        <v>6.19672131147541</v>
      </c>
    </row>
    <row r="752" spans="1:19" ht="15">
      <c r="A752" s="11" t="s">
        <v>194</v>
      </c>
      <c r="B752" s="11">
        <f aca="true" t="shared" si="171" ref="B752:M752">SUM(B745:B751)</f>
        <v>366</v>
      </c>
      <c r="C752" s="11">
        <f t="shared" si="171"/>
        <v>0</v>
      </c>
      <c r="D752" s="11">
        <f t="shared" si="171"/>
        <v>0</v>
      </c>
      <c r="E752" s="12">
        <f t="shared" si="171"/>
        <v>386.67</v>
      </c>
      <c r="F752" s="11">
        <f t="shared" si="171"/>
        <v>366</v>
      </c>
      <c r="G752" s="11">
        <f t="shared" si="171"/>
        <v>132</v>
      </c>
      <c r="H752" s="11">
        <f t="shared" si="171"/>
        <v>286</v>
      </c>
      <c r="I752" s="11">
        <f t="shared" si="171"/>
        <v>171</v>
      </c>
      <c r="J752" s="11">
        <f t="shared" si="171"/>
        <v>155</v>
      </c>
      <c r="K752" s="11">
        <f t="shared" si="171"/>
        <v>51</v>
      </c>
      <c r="L752" s="11">
        <f t="shared" si="171"/>
        <v>33</v>
      </c>
      <c r="M752" s="11">
        <f t="shared" si="171"/>
        <v>22</v>
      </c>
      <c r="N752" s="56">
        <f t="shared" si="169"/>
        <v>0.6</v>
      </c>
      <c r="O752" s="11">
        <f>SUM(O745:O751)</f>
        <v>58</v>
      </c>
      <c r="P752" s="14">
        <f t="shared" si="170"/>
        <v>3.607727519590348</v>
      </c>
      <c r="Q752" s="12">
        <f t="shared" si="165"/>
        <v>1.2879199317247265</v>
      </c>
      <c r="R752" s="12">
        <f t="shared" si="166"/>
        <v>2.1666666666666665</v>
      </c>
      <c r="S752" s="12">
        <f t="shared" si="161"/>
        <v>6.65683916517961</v>
      </c>
    </row>
    <row r="753" ht="15">
      <c r="S753" s="12"/>
    </row>
    <row r="754" spans="1:19" ht="15.75">
      <c r="A754" s="9" t="s">
        <v>154</v>
      </c>
      <c r="C754" s="15" t="s">
        <v>155</v>
      </c>
      <c r="S754" s="12"/>
    </row>
    <row r="755" spans="1:19" ht="15">
      <c r="A755" s="11">
        <v>1986</v>
      </c>
      <c r="B755" s="11">
        <v>31</v>
      </c>
      <c r="C755" s="11">
        <v>2</v>
      </c>
      <c r="D755" s="11">
        <v>1</v>
      </c>
      <c r="E755" s="12">
        <v>206.67</v>
      </c>
      <c r="F755" s="11">
        <v>202</v>
      </c>
      <c r="G755" s="11">
        <v>62</v>
      </c>
      <c r="H755" s="11">
        <v>85</v>
      </c>
      <c r="I755" s="11">
        <v>98</v>
      </c>
      <c r="J755" s="11">
        <v>88</v>
      </c>
      <c r="K755" s="11">
        <v>22</v>
      </c>
      <c r="L755" s="11">
        <v>11</v>
      </c>
      <c r="M755" s="11">
        <v>13</v>
      </c>
      <c r="N755" s="13">
        <f>L755/(L755+M755)</f>
        <v>0.4583333333333333</v>
      </c>
      <c r="O755" s="22">
        <v>0</v>
      </c>
      <c r="P755" s="14">
        <f>(J755*9)/E755</f>
        <v>3.832196254899115</v>
      </c>
      <c r="Q755" s="12">
        <f aca="true" t="shared" si="172" ref="Q755:Q788">(G755+F755)/E755</f>
        <v>1.2773987516330383</v>
      </c>
      <c r="R755" s="12">
        <f aca="true" t="shared" si="173" ref="R755:R788">H755/G755</f>
        <v>1.3709677419354838</v>
      </c>
      <c r="S755" s="12">
        <f t="shared" si="161"/>
        <v>3.7015532007548266</v>
      </c>
    </row>
    <row r="756" spans="1:19" ht="15">
      <c r="A756" s="11">
        <v>1987</v>
      </c>
      <c r="B756" s="11">
        <v>10</v>
      </c>
      <c r="C756" s="11">
        <v>0</v>
      </c>
      <c r="D756" s="11">
        <v>0</v>
      </c>
      <c r="E756" s="12">
        <v>6.33</v>
      </c>
      <c r="F756" s="11">
        <v>1</v>
      </c>
      <c r="G756" s="11">
        <v>4</v>
      </c>
      <c r="H756" s="11">
        <v>2</v>
      </c>
      <c r="I756" s="11">
        <v>3</v>
      </c>
      <c r="J756" s="11">
        <v>3</v>
      </c>
      <c r="K756" s="11">
        <v>0</v>
      </c>
      <c r="L756" s="11">
        <v>0</v>
      </c>
      <c r="M756" s="11">
        <v>0</v>
      </c>
      <c r="N756" s="37">
        <v>0</v>
      </c>
      <c r="O756" s="11">
        <v>0</v>
      </c>
      <c r="P756" s="14">
        <f>(J756*9)/E756</f>
        <v>4.265402843601896</v>
      </c>
      <c r="Q756" s="12">
        <f t="shared" si="172"/>
        <v>0.7898894154818326</v>
      </c>
      <c r="R756" s="12">
        <f t="shared" si="173"/>
        <v>0.5</v>
      </c>
      <c r="S756" s="12">
        <f t="shared" si="161"/>
        <v>2.843601895734597</v>
      </c>
    </row>
    <row r="757" spans="1:19" ht="15">
      <c r="A757" s="17">
        <v>1989</v>
      </c>
      <c r="B757" s="19">
        <v>78</v>
      </c>
      <c r="C757" s="17">
        <v>0</v>
      </c>
      <c r="D757" s="17">
        <v>0</v>
      </c>
      <c r="E757" s="6">
        <v>177</v>
      </c>
      <c r="F757" s="17">
        <v>192</v>
      </c>
      <c r="G757" s="17">
        <v>40</v>
      </c>
      <c r="H757" s="17">
        <v>37</v>
      </c>
      <c r="I757" s="17">
        <v>65</v>
      </c>
      <c r="J757" s="17">
        <v>63</v>
      </c>
      <c r="K757" s="17">
        <v>10</v>
      </c>
      <c r="L757" s="17">
        <v>3</v>
      </c>
      <c r="M757" s="17">
        <v>4</v>
      </c>
      <c r="N757" s="20">
        <v>0.42857142857142855</v>
      </c>
      <c r="O757" s="17">
        <v>3</v>
      </c>
      <c r="P757" s="21">
        <f>(J757*9)/E757</f>
        <v>3.2033898305084745</v>
      </c>
      <c r="Q757" s="6">
        <f t="shared" si="172"/>
        <v>1.310734463276836</v>
      </c>
      <c r="R757" s="6">
        <f t="shared" si="173"/>
        <v>0.925</v>
      </c>
      <c r="S757" s="6">
        <f t="shared" si="161"/>
        <v>1.88135593220339</v>
      </c>
    </row>
    <row r="758" spans="1:19" ht="15">
      <c r="A758" s="11" t="s">
        <v>194</v>
      </c>
      <c r="B758" s="11">
        <f aca="true" t="shared" si="174" ref="B758:M758">SUM(B755:B757)</f>
        <v>119</v>
      </c>
      <c r="C758" s="11">
        <f t="shared" si="174"/>
        <v>2</v>
      </c>
      <c r="D758" s="11">
        <f t="shared" si="174"/>
        <v>1</v>
      </c>
      <c r="E758" s="12">
        <f t="shared" si="174"/>
        <v>390</v>
      </c>
      <c r="F758" s="11">
        <f t="shared" si="174"/>
        <v>395</v>
      </c>
      <c r="G758" s="11">
        <f t="shared" si="174"/>
        <v>106</v>
      </c>
      <c r="H758" s="11">
        <f t="shared" si="174"/>
        <v>124</v>
      </c>
      <c r="I758" s="11">
        <f t="shared" si="174"/>
        <v>166</v>
      </c>
      <c r="J758" s="11">
        <f t="shared" si="174"/>
        <v>154</v>
      </c>
      <c r="K758" s="11">
        <f t="shared" si="174"/>
        <v>32</v>
      </c>
      <c r="L758" s="11">
        <f t="shared" si="174"/>
        <v>14</v>
      </c>
      <c r="M758" s="11">
        <f t="shared" si="174"/>
        <v>17</v>
      </c>
      <c r="N758" s="13">
        <v>0.42857142857142855</v>
      </c>
      <c r="O758" s="11">
        <v>3</v>
      </c>
      <c r="P758" s="14">
        <f>(J758*9)/E758</f>
        <v>3.5538461538461537</v>
      </c>
      <c r="Q758" s="12">
        <f t="shared" si="172"/>
        <v>1.2846153846153847</v>
      </c>
      <c r="R758" s="12">
        <f t="shared" si="173"/>
        <v>1.169811320754717</v>
      </c>
      <c r="S758" s="12">
        <f t="shared" si="161"/>
        <v>2.8615384615384616</v>
      </c>
    </row>
    <row r="759" ht="15">
      <c r="S759" s="12"/>
    </row>
    <row r="760" spans="1:19" ht="15.75">
      <c r="A760" s="9" t="s">
        <v>156</v>
      </c>
      <c r="C760" s="15" t="s">
        <v>157</v>
      </c>
      <c r="S760" s="12"/>
    </row>
    <row r="761" spans="1:19" ht="15">
      <c r="A761" s="11">
        <v>1994</v>
      </c>
      <c r="B761" s="11">
        <v>30</v>
      </c>
      <c r="C761" s="11">
        <v>0</v>
      </c>
      <c r="D761" s="11">
        <v>0</v>
      </c>
      <c r="E761" s="12">
        <v>182.33</v>
      </c>
      <c r="F761" s="11">
        <v>201</v>
      </c>
      <c r="G761" s="11">
        <v>65</v>
      </c>
      <c r="H761" s="11">
        <v>115</v>
      </c>
      <c r="I761" s="11">
        <v>115</v>
      </c>
      <c r="J761" s="11">
        <v>106</v>
      </c>
      <c r="K761" s="11">
        <v>36</v>
      </c>
      <c r="L761" s="11">
        <v>11</v>
      </c>
      <c r="M761" s="11">
        <v>10</v>
      </c>
      <c r="N761" s="13">
        <f>L761/(L761+M761)</f>
        <v>0.5238095238095238</v>
      </c>
      <c r="O761" s="11">
        <v>0</v>
      </c>
      <c r="P761" s="14">
        <f>(J761*9)/E761</f>
        <v>5.232271156693907</v>
      </c>
      <c r="Q761" s="12">
        <f t="shared" si="172"/>
        <v>1.4588932155980914</v>
      </c>
      <c r="R761" s="12">
        <f t="shared" si="173"/>
        <v>1.7692307692307692</v>
      </c>
      <c r="S761" s="12">
        <f t="shared" si="161"/>
        <v>5.676520594526408</v>
      </c>
    </row>
    <row r="762" spans="1:19" ht="15">
      <c r="A762" s="11">
        <v>1995</v>
      </c>
      <c r="B762" s="11">
        <v>8</v>
      </c>
      <c r="C762" s="11">
        <v>1</v>
      </c>
      <c r="D762" s="11">
        <v>0</v>
      </c>
      <c r="E762" s="12">
        <v>51.33</v>
      </c>
      <c r="F762" s="11">
        <v>49</v>
      </c>
      <c r="G762" s="11">
        <v>34</v>
      </c>
      <c r="H762" s="11">
        <v>22</v>
      </c>
      <c r="I762" s="11">
        <v>31</v>
      </c>
      <c r="J762" s="11">
        <v>28</v>
      </c>
      <c r="K762" s="11">
        <v>5</v>
      </c>
      <c r="L762" s="11">
        <v>1</v>
      </c>
      <c r="M762" s="11">
        <v>3</v>
      </c>
      <c r="N762" s="13">
        <f>L762/(L762+M762)</f>
        <v>0.25</v>
      </c>
      <c r="O762" s="11">
        <v>0</v>
      </c>
      <c r="P762" s="14">
        <f>(J762*9)/E762</f>
        <v>4.909409701928697</v>
      </c>
      <c r="Q762" s="12">
        <f t="shared" si="172"/>
        <v>1.616988116111436</v>
      </c>
      <c r="R762" s="12">
        <f t="shared" si="173"/>
        <v>0.6470588235294118</v>
      </c>
      <c r="S762" s="12">
        <f t="shared" si="161"/>
        <v>3.8573933372296905</v>
      </c>
    </row>
    <row r="763" spans="1:19" ht="15">
      <c r="A763" s="11">
        <v>1996</v>
      </c>
      <c r="B763" s="11">
        <v>2</v>
      </c>
      <c r="C763" s="11">
        <v>0</v>
      </c>
      <c r="D763" s="11">
        <v>0</v>
      </c>
      <c r="E763" s="12">
        <v>5.67</v>
      </c>
      <c r="F763" s="11">
        <v>6</v>
      </c>
      <c r="G763" s="11">
        <v>0</v>
      </c>
      <c r="H763" s="11">
        <v>5</v>
      </c>
      <c r="I763" s="11">
        <v>3</v>
      </c>
      <c r="J763" s="11">
        <v>3</v>
      </c>
      <c r="K763" s="11">
        <v>0</v>
      </c>
      <c r="L763" s="11">
        <v>0</v>
      </c>
      <c r="M763" s="11">
        <v>0</v>
      </c>
      <c r="N763" s="13">
        <v>0</v>
      </c>
      <c r="O763" s="11">
        <v>0</v>
      </c>
      <c r="P763" s="14">
        <f>(J763*9)/E763</f>
        <v>4.761904761904762</v>
      </c>
      <c r="Q763" s="12">
        <f t="shared" si="172"/>
        <v>1.0582010582010581</v>
      </c>
      <c r="R763" s="42" t="s">
        <v>107</v>
      </c>
      <c r="S763" s="12">
        <f t="shared" si="161"/>
        <v>7.936507936507937</v>
      </c>
    </row>
    <row r="764" spans="1:19" ht="15">
      <c r="A764" s="17">
        <v>1997</v>
      </c>
      <c r="B764" s="17">
        <v>12</v>
      </c>
      <c r="C764" s="17">
        <v>2</v>
      </c>
      <c r="D764" s="17">
        <v>0</v>
      </c>
      <c r="E764" s="6">
        <v>74.33</v>
      </c>
      <c r="F764" s="17">
        <v>104</v>
      </c>
      <c r="G764" s="17">
        <v>25</v>
      </c>
      <c r="H764" s="17">
        <v>39</v>
      </c>
      <c r="I764" s="17">
        <v>71</v>
      </c>
      <c r="J764" s="17">
        <v>62</v>
      </c>
      <c r="K764" s="17">
        <v>18</v>
      </c>
      <c r="L764" s="17">
        <v>4</v>
      </c>
      <c r="M764" s="17">
        <v>6</v>
      </c>
      <c r="N764" s="20">
        <f>L764/(L764+M764)</f>
        <v>0.4</v>
      </c>
      <c r="O764" s="17">
        <v>0</v>
      </c>
      <c r="P764" s="21">
        <f>(J764*9)/E764</f>
        <v>7.5070630969998655</v>
      </c>
      <c r="Q764" s="6">
        <f t="shared" si="172"/>
        <v>1.7355038342526572</v>
      </c>
      <c r="R764" s="6">
        <f t="shared" si="173"/>
        <v>1.56</v>
      </c>
      <c r="S764" s="6">
        <f t="shared" si="161"/>
        <v>4.722184851338625</v>
      </c>
    </row>
    <row r="765" spans="1:19" ht="15">
      <c r="A765" s="11" t="s">
        <v>194</v>
      </c>
      <c r="B765" s="11">
        <f aca="true" t="shared" si="175" ref="B765:M765">SUM(B761:B764)</f>
        <v>52</v>
      </c>
      <c r="C765" s="11">
        <f t="shared" si="175"/>
        <v>3</v>
      </c>
      <c r="D765" s="11">
        <f t="shared" si="175"/>
        <v>0</v>
      </c>
      <c r="E765" s="12">
        <f t="shared" si="175"/>
        <v>313.66</v>
      </c>
      <c r="F765" s="11">
        <f t="shared" si="175"/>
        <v>360</v>
      </c>
      <c r="G765" s="11">
        <f t="shared" si="175"/>
        <v>124</v>
      </c>
      <c r="H765" s="11">
        <f t="shared" si="175"/>
        <v>181</v>
      </c>
      <c r="I765" s="11">
        <f t="shared" si="175"/>
        <v>220</v>
      </c>
      <c r="J765" s="11">
        <f t="shared" si="175"/>
        <v>199</v>
      </c>
      <c r="K765" s="11">
        <f t="shared" si="175"/>
        <v>59</v>
      </c>
      <c r="L765" s="11">
        <f t="shared" si="175"/>
        <v>16</v>
      </c>
      <c r="M765" s="11">
        <f t="shared" si="175"/>
        <v>19</v>
      </c>
      <c r="N765" s="13">
        <f>L765/(L765+M765)</f>
        <v>0.45714285714285713</v>
      </c>
      <c r="O765" s="11">
        <v>0</v>
      </c>
      <c r="P765" s="14">
        <f>(J765*9)/E765</f>
        <v>5.710004463431741</v>
      </c>
      <c r="Q765" s="12">
        <f t="shared" si="172"/>
        <v>1.5430721163042784</v>
      </c>
      <c r="R765" s="12">
        <f t="shared" si="173"/>
        <v>1.4596774193548387</v>
      </c>
      <c r="S765" s="12">
        <f t="shared" si="161"/>
        <v>5.193521647643945</v>
      </c>
    </row>
    <row r="766" ht="15">
      <c r="S766" s="12"/>
    </row>
    <row r="767" spans="1:19" ht="15.75">
      <c r="A767" s="9" t="s">
        <v>158</v>
      </c>
      <c r="C767" s="15" t="s">
        <v>205</v>
      </c>
      <c r="S767" s="12"/>
    </row>
    <row r="768" spans="1:19" ht="15">
      <c r="A768" s="11">
        <v>2008</v>
      </c>
      <c r="B768" s="11">
        <v>61</v>
      </c>
      <c r="C768" s="11">
        <v>0</v>
      </c>
      <c r="D768" s="11">
        <v>0</v>
      </c>
      <c r="E768" s="12">
        <v>85</v>
      </c>
      <c r="F768" s="11">
        <v>78</v>
      </c>
      <c r="G768" s="11">
        <v>43</v>
      </c>
      <c r="H768" s="11">
        <v>57</v>
      </c>
      <c r="I768" s="11">
        <v>37</v>
      </c>
      <c r="J768" s="11">
        <v>34</v>
      </c>
      <c r="K768" s="11">
        <v>5</v>
      </c>
      <c r="L768" s="11">
        <v>3</v>
      </c>
      <c r="M768" s="11">
        <v>3</v>
      </c>
      <c r="N768" s="13">
        <f>L768/(L768+M768)</f>
        <v>0.5</v>
      </c>
      <c r="O768" s="11">
        <v>0</v>
      </c>
      <c r="P768" s="12">
        <f>(J768*9)/E768</f>
        <v>3.6</v>
      </c>
      <c r="Q768" s="12">
        <f t="shared" si="172"/>
        <v>1.423529411764706</v>
      </c>
      <c r="R768" s="12">
        <f t="shared" si="173"/>
        <v>1.3255813953488371</v>
      </c>
      <c r="S768" s="12">
        <f aca="true" t="shared" si="176" ref="S768:S833">(H768*9)/E768</f>
        <v>6.035294117647059</v>
      </c>
    </row>
    <row r="769" spans="1:19" ht="15">
      <c r="A769" s="17">
        <v>2009</v>
      </c>
      <c r="B769" s="17">
        <v>61</v>
      </c>
      <c r="C769" s="17">
        <v>0</v>
      </c>
      <c r="D769" s="17">
        <v>0</v>
      </c>
      <c r="E769" s="6">
        <v>80.67</v>
      </c>
      <c r="F769" s="17">
        <v>86</v>
      </c>
      <c r="G769" s="17">
        <v>34</v>
      </c>
      <c r="H769" s="17">
        <v>58</v>
      </c>
      <c r="I769" s="17">
        <v>29</v>
      </c>
      <c r="J769" s="17">
        <v>27</v>
      </c>
      <c r="K769" s="17">
        <v>7</v>
      </c>
      <c r="L769" s="17">
        <v>1</v>
      </c>
      <c r="M769" s="17">
        <v>2</v>
      </c>
      <c r="N769" s="20">
        <f>L769/(L769+M769)</f>
        <v>0.3333333333333333</v>
      </c>
      <c r="O769" s="17">
        <v>1</v>
      </c>
      <c r="P769" s="6">
        <f>(J769*9)/E769</f>
        <v>3.012272220156192</v>
      </c>
      <c r="Q769" s="6">
        <f>(G769+F769)/E769</f>
        <v>1.4875418371141689</v>
      </c>
      <c r="R769" s="6">
        <f>H769/G769</f>
        <v>1.7058823529411764</v>
      </c>
      <c r="S769" s="6">
        <f t="shared" si="176"/>
        <v>6.470806991446635</v>
      </c>
    </row>
    <row r="770" spans="1:19" ht="15">
      <c r="A770" s="11" t="s">
        <v>194</v>
      </c>
      <c r="B770" s="11">
        <f>SUM(B768:B769)</f>
        <v>122</v>
      </c>
      <c r="C770" s="11">
        <f aca="true" t="shared" si="177" ref="C770:M770">SUM(C768:C769)</f>
        <v>0</v>
      </c>
      <c r="D770" s="11">
        <f t="shared" si="177"/>
        <v>0</v>
      </c>
      <c r="E770" s="11">
        <f t="shared" si="177"/>
        <v>165.67000000000002</v>
      </c>
      <c r="F770" s="11">
        <f t="shared" si="177"/>
        <v>164</v>
      </c>
      <c r="G770" s="11">
        <f t="shared" si="177"/>
        <v>77</v>
      </c>
      <c r="H770" s="11">
        <f t="shared" si="177"/>
        <v>115</v>
      </c>
      <c r="I770" s="11">
        <f t="shared" si="177"/>
        <v>66</v>
      </c>
      <c r="J770" s="11">
        <f t="shared" si="177"/>
        <v>61</v>
      </c>
      <c r="K770" s="11">
        <f t="shared" si="177"/>
        <v>12</v>
      </c>
      <c r="L770" s="11">
        <f t="shared" si="177"/>
        <v>4</v>
      </c>
      <c r="M770" s="11">
        <f t="shared" si="177"/>
        <v>5</v>
      </c>
      <c r="N770" s="13">
        <f>L770/(L770+M770)</f>
        <v>0.4444444444444444</v>
      </c>
      <c r="O770" s="11">
        <v>1</v>
      </c>
      <c r="P770" s="12">
        <f>(J770*9)/E770</f>
        <v>3.3138166234079796</v>
      </c>
      <c r="Q770" s="12">
        <f>(G770+F770)/E770</f>
        <v>1.4546991006217178</v>
      </c>
      <c r="R770" s="12">
        <f>H770/G770</f>
        <v>1.4935064935064934</v>
      </c>
      <c r="S770" s="12">
        <f t="shared" si="176"/>
        <v>6.247359208064223</v>
      </c>
    </row>
    <row r="771" spans="1:19" ht="15">
      <c r="A771" s="11"/>
      <c r="B771" s="11"/>
      <c r="C771" s="11"/>
      <c r="D771" s="11"/>
      <c r="E771" s="12"/>
      <c r="F771" s="11"/>
      <c r="G771" s="11"/>
      <c r="H771" s="11"/>
      <c r="I771" s="11"/>
      <c r="J771" s="11"/>
      <c r="K771" s="11"/>
      <c r="L771" s="11"/>
      <c r="M771" s="11"/>
      <c r="N771" s="13"/>
      <c r="O771" s="11"/>
      <c r="P771" s="12"/>
      <c r="Q771" s="12"/>
      <c r="R771" s="12"/>
      <c r="S771" s="12"/>
    </row>
    <row r="772" spans="1:19" ht="15.75">
      <c r="A772" s="9" t="s">
        <v>159</v>
      </c>
      <c r="C772" s="15">
        <v>1997</v>
      </c>
      <c r="S772" s="12"/>
    </row>
    <row r="773" spans="1:19" ht="15">
      <c r="A773" s="11">
        <v>1997</v>
      </c>
      <c r="B773" s="11">
        <v>16</v>
      </c>
      <c r="C773" s="11">
        <v>0</v>
      </c>
      <c r="D773" s="11">
        <v>0</v>
      </c>
      <c r="E773" s="12">
        <v>92.67</v>
      </c>
      <c r="F773" s="11">
        <v>101</v>
      </c>
      <c r="G773" s="11">
        <v>60</v>
      </c>
      <c r="H773" s="11">
        <v>69</v>
      </c>
      <c r="I773" s="11">
        <v>72</v>
      </c>
      <c r="J773" s="11">
        <v>67</v>
      </c>
      <c r="K773" s="11">
        <v>19</v>
      </c>
      <c r="L773" s="11">
        <v>4</v>
      </c>
      <c r="M773" s="11">
        <v>7</v>
      </c>
      <c r="N773" s="13">
        <f>L773/(L773+M773)</f>
        <v>0.36363636363636365</v>
      </c>
      <c r="O773" s="11">
        <v>1</v>
      </c>
      <c r="P773" s="14">
        <f>(J773*9)/E773</f>
        <v>6.506960181288442</v>
      </c>
      <c r="Q773" s="12">
        <f t="shared" si="172"/>
        <v>1.7373475774252725</v>
      </c>
      <c r="R773" s="12">
        <f t="shared" si="173"/>
        <v>1.15</v>
      </c>
      <c r="S773" s="12">
        <f t="shared" si="176"/>
        <v>6.701197798640337</v>
      </c>
    </row>
    <row r="774" spans="1:15" ht="15">
      <c r="A774" s="11"/>
      <c r="B774" s="11"/>
      <c r="C774" s="11"/>
      <c r="D774" s="11"/>
      <c r="E774" s="12"/>
      <c r="F774" s="11"/>
      <c r="G774" s="11"/>
      <c r="H774" s="11"/>
      <c r="I774" s="11"/>
      <c r="J774" s="11"/>
      <c r="K774" s="11"/>
      <c r="L774" s="11"/>
      <c r="M774" s="11"/>
      <c r="N774" s="13"/>
      <c r="O774" s="11"/>
    </row>
    <row r="775" spans="1:15" ht="15.75">
      <c r="A775" s="41" t="s">
        <v>160</v>
      </c>
      <c r="B775" s="11"/>
      <c r="C775" s="40">
        <v>2013</v>
      </c>
      <c r="D775" s="11"/>
      <c r="E775" s="12"/>
      <c r="F775" s="11"/>
      <c r="G775" s="11"/>
      <c r="H775" s="11"/>
      <c r="I775" s="11"/>
      <c r="J775" s="11"/>
      <c r="K775" s="11"/>
      <c r="L775" s="11"/>
      <c r="M775" s="11"/>
      <c r="N775" s="13"/>
      <c r="O775" s="11"/>
    </row>
    <row r="776" spans="1:19" ht="15">
      <c r="A776" s="11">
        <v>2013</v>
      </c>
      <c r="B776" s="11">
        <v>6</v>
      </c>
      <c r="C776" s="11">
        <v>0</v>
      </c>
      <c r="D776" s="11">
        <v>0</v>
      </c>
      <c r="E776" s="12">
        <v>33.33</v>
      </c>
      <c r="F776" s="11">
        <v>30</v>
      </c>
      <c r="G776" s="11">
        <v>13</v>
      </c>
      <c r="H776" s="11">
        <v>36</v>
      </c>
      <c r="I776" s="11">
        <v>24</v>
      </c>
      <c r="J776" s="11">
        <v>24</v>
      </c>
      <c r="K776" s="11">
        <v>9</v>
      </c>
      <c r="L776" s="11">
        <v>1</v>
      </c>
      <c r="M776" s="11">
        <v>2</v>
      </c>
      <c r="N776" s="13">
        <f>L776/(L776+M776)</f>
        <v>0.3333333333333333</v>
      </c>
      <c r="O776" s="11">
        <v>0</v>
      </c>
      <c r="P776" s="14">
        <f>(J776*9)/E776</f>
        <v>6.480648064806481</v>
      </c>
      <c r="Q776" s="12">
        <f>(G776+F776)/E776</f>
        <v>1.2901290129012901</v>
      </c>
      <c r="R776" s="12">
        <f>H776/G776</f>
        <v>2.769230769230769</v>
      </c>
      <c r="S776" s="12">
        <f>(H776*9)/E776</f>
        <v>9.72097209720972</v>
      </c>
    </row>
    <row r="777" ht="15">
      <c r="S777" s="12"/>
    </row>
    <row r="778" spans="1:19" ht="15.75">
      <c r="A778" s="9" t="s">
        <v>161</v>
      </c>
      <c r="C778" s="15" t="s">
        <v>226</v>
      </c>
      <c r="S778" s="12"/>
    </row>
    <row r="779" spans="1:19" ht="15">
      <c r="A779" s="11">
        <v>1983</v>
      </c>
      <c r="B779" s="11">
        <v>29</v>
      </c>
      <c r="C779" s="11">
        <v>0</v>
      </c>
      <c r="D779" s="11">
        <v>0</v>
      </c>
      <c r="E779" s="12">
        <v>38.67</v>
      </c>
      <c r="F779" s="11">
        <v>40</v>
      </c>
      <c r="G779" s="11">
        <v>11</v>
      </c>
      <c r="H779" s="11">
        <v>14</v>
      </c>
      <c r="I779" s="11">
        <v>13</v>
      </c>
      <c r="J779" s="11">
        <v>10</v>
      </c>
      <c r="K779" s="11">
        <v>5</v>
      </c>
      <c r="L779" s="11">
        <v>0</v>
      </c>
      <c r="M779" s="11">
        <v>3</v>
      </c>
      <c r="N779" s="13">
        <f>L779/(L779+M779)</f>
        <v>0</v>
      </c>
      <c r="O779" s="11">
        <v>3</v>
      </c>
      <c r="P779" s="14">
        <f>(J779*9)/E779</f>
        <v>2.3273855702094646</v>
      </c>
      <c r="Q779" s="12">
        <f t="shared" si="172"/>
        <v>1.3188518231186965</v>
      </c>
      <c r="R779" s="12">
        <f t="shared" si="173"/>
        <v>1.2727272727272727</v>
      </c>
      <c r="S779" s="12">
        <f t="shared" si="176"/>
        <v>3.2583397982932505</v>
      </c>
    </row>
    <row r="780" spans="1:19" ht="15">
      <c r="A780" s="11">
        <v>1984</v>
      </c>
      <c r="B780" s="11">
        <v>12</v>
      </c>
      <c r="C780" s="11">
        <v>0</v>
      </c>
      <c r="D780" s="11">
        <v>0</v>
      </c>
      <c r="E780" s="12">
        <v>8</v>
      </c>
      <c r="F780" s="11">
        <v>6</v>
      </c>
      <c r="G780" s="11">
        <v>7</v>
      </c>
      <c r="H780" s="11">
        <v>3</v>
      </c>
      <c r="I780" s="11">
        <v>1</v>
      </c>
      <c r="J780" s="11">
        <v>0</v>
      </c>
      <c r="K780" s="11">
        <v>0</v>
      </c>
      <c r="L780" s="11">
        <v>0</v>
      </c>
      <c r="M780" s="11">
        <v>0</v>
      </c>
      <c r="N780" s="13">
        <v>0</v>
      </c>
      <c r="O780" s="11">
        <v>0</v>
      </c>
      <c r="P780" s="14">
        <f>(J780*9)/E780</f>
        <v>0</v>
      </c>
      <c r="Q780" s="12">
        <f t="shared" si="172"/>
        <v>1.625</v>
      </c>
      <c r="R780" s="12">
        <f t="shared" si="173"/>
        <v>0.42857142857142855</v>
      </c>
      <c r="S780" s="12">
        <f t="shared" si="176"/>
        <v>3.375</v>
      </c>
    </row>
    <row r="781" spans="1:19" ht="15">
      <c r="A781" s="11">
        <v>1985</v>
      </c>
      <c r="B781" s="11">
        <v>33</v>
      </c>
      <c r="C781" s="11">
        <v>0</v>
      </c>
      <c r="D781" s="11">
        <v>0</v>
      </c>
      <c r="E781" s="12">
        <v>43.33</v>
      </c>
      <c r="F781" s="11">
        <v>49</v>
      </c>
      <c r="G781" s="11">
        <v>22</v>
      </c>
      <c r="H781" s="11">
        <v>24</v>
      </c>
      <c r="I781" s="11">
        <v>26</v>
      </c>
      <c r="J781" s="11">
        <v>22</v>
      </c>
      <c r="K781" s="11">
        <v>4</v>
      </c>
      <c r="L781" s="11">
        <v>2</v>
      </c>
      <c r="M781" s="11">
        <v>4</v>
      </c>
      <c r="N781" s="13">
        <f>L781/(L781+M781)</f>
        <v>0.3333333333333333</v>
      </c>
      <c r="O781" s="11">
        <v>5</v>
      </c>
      <c r="P781" s="14">
        <f>(J781*9)/E781</f>
        <v>4.569582275559658</v>
      </c>
      <c r="Q781" s="12">
        <f t="shared" si="172"/>
        <v>1.6385875836602817</v>
      </c>
      <c r="R781" s="12">
        <f t="shared" si="173"/>
        <v>1.0909090909090908</v>
      </c>
      <c r="S781" s="12">
        <f t="shared" si="176"/>
        <v>4.984998846065082</v>
      </c>
    </row>
    <row r="782" spans="1:19" ht="15">
      <c r="A782" s="17">
        <v>1986</v>
      </c>
      <c r="B782" s="17">
        <v>43</v>
      </c>
      <c r="C782" s="17">
        <v>0</v>
      </c>
      <c r="D782" s="17">
        <v>0</v>
      </c>
      <c r="E782" s="6">
        <v>59.67</v>
      </c>
      <c r="F782" s="17">
        <v>82</v>
      </c>
      <c r="G782" s="17">
        <v>32</v>
      </c>
      <c r="H782" s="17">
        <v>29</v>
      </c>
      <c r="I782" s="17">
        <v>43</v>
      </c>
      <c r="J782" s="17">
        <v>40</v>
      </c>
      <c r="K782" s="17">
        <v>8</v>
      </c>
      <c r="L782" s="17">
        <v>1</v>
      </c>
      <c r="M782" s="17">
        <v>2</v>
      </c>
      <c r="N782" s="20">
        <f>L782/(L782+M782)</f>
        <v>0.3333333333333333</v>
      </c>
      <c r="O782" s="28">
        <v>1</v>
      </c>
      <c r="P782" s="21">
        <f>(J782*9)/E782</f>
        <v>6.033182503770739</v>
      </c>
      <c r="Q782" s="6">
        <f t="shared" si="172"/>
        <v>1.910507792860734</v>
      </c>
      <c r="R782" s="6">
        <f t="shared" si="173"/>
        <v>0.90625</v>
      </c>
      <c r="S782" s="6">
        <f t="shared" si="176"/>
        <v>4.374057315233785</v>
      </c>
    </row>
    <row r="783" spans="1:19" ht="15">
      <c r="A783" s="11" t="s">
        <v>194</v>
      </c>
      <c r="B783" s="11">
        <f aca="true" t="shared" si="178" ref="B783:M783">SUM(B779:B782)</f>
        <v>117</v>
      </c>
      <c r="C783" s="11">
        <f t="shared" si="178"/>
        <v>0</v>
      </c>
      <c r="D783" s="11">
        <f t="shared" si="178"/>
        <v>0</v>
      </c>
      <c r="E783" s="12">
        <f t="shared" si="178"/>
        <v>149.67000000000002</v>
      </c>
      <c r="F783" s="11">
        <f t="shared" si="178"/>
        <v>177</v>
      </c>
      <c r="G783" s="11">
        <f t="shared" si="178"/>
        <v>72</v>
      </c>
      <c r="H783" s="11">
        <f t="shared" si="178"/>
        <v>70</v>
      </c>
      <c r="I783" s="11">
        <f t="shared" si="178"/>
        <v>83</v>
      </c>
      <c r="J783" s="11">
        <f t="shared" si="178"/>
        <v>72</v>
      </c>
      <c r="K783" s="11">
        <f t="shared" si="178"/>
        <v>17</v>
      </c>
      <c r="L783" s="11">
        <f t="shared" si="178"/>
        <v>3</v>
      </c>
      <c r="M783" s="11">
        <f t="shared" si="178"/>
        <v>9</v>
      </c>
      <c r="N783" s="13">
        <f>L783/(L783+M783)</f>
        <v>0.25</v>
      </c>
      <c r="O783" s="22">
        <f>SUM(O779:O782)</f>
        <v>9</v>
      </c>
      <c r="P783" s="14">
        <f>(J783*9)/E783</f>
        <v>4.329524954900781</v>
      </c>
      <c r="Q783" s="12">
        <f t="shared" si="172"/>
        <v>1.663660052114652</v>
      </c>
      <c r="R783" s="12">
        <f t="shared" si="173"/>
        <v>0.9722222222222222</v>
      </c>
      <c r="S783" s="12">
        <f t="shared" si="176"/>
        <v>4.209260372820204</v>
      </c>
    </row>
    <row r="784" ht="15">
      <c r="S784" s="12"/>
    </row>
    <row r="785" spans="1:19" ht="15.75">
      <c r="A785" s="9" t="s">
        <v>162</v>
      </c>
      <c r="C785" s="15" t="s">
        <v>163</v>
      </c>
      <c r="S785" s="12"/>
    </row>
    <row r="786" spans="1:19" ht="15">
      <c r="A786" s="11">
        <v>1983</v>
      </c>
      <c r="B786" s="11">
        <v>32</v>
      </c>
      <c r="C786" s="11">
        <v>13</v>
      </c>
      <c r="D786" s="11">
        <v>1</v>
      </c>
      <c r="E786" s="12">
        <v>222.67</v>
      </c>
      <c r="F786" s="11">
        <v>260</v>
      </c>
      <c r="G786" s="11">
        <v>70</v>
      </c>
      <c r="H786" s="11">
        <v>128</v>
      </c>
      <c r="I786" s="11">
        <v>136</v>
      </c>
      <c r="J786" s="11">
        <v>129</v>
      </c>
      <c r="K786" s="11">
        <v>28</v>
      </c>
      <c r="L786" s="11">
        <v>14</v>
      </c>
      <c r="M786" s="11">
        <v>14</v>
      </c>
      <c r="N786" s="13">
        <f>L786/(L786+M786)</f>
        <v>0.5</v>
      </c>
      <c r="O786" s="11">
        <v>0</v>
      </c>
      <c r="P786" s="14">
        <f>(J786*9)/E786</f>
        <v>5.213993802487987</v>
      </c>
      <c r="Q786" s="12">
        <f t="shared" si="172"/>
        <v>1.482013742309247</v>
      </c>
      <c r="R786" s="12">
        <f t="shared" si="173"/>
        <v>1.8285714285714285</v>
      </c>
      <c r="S786" s="12">
        <f t="shared" si="176"/>
        <v>5.173575245879553</v>
      </c>
    </row>
    <row r="787" spans="1:19" ht="15">
      <c r="A787" s="17">
        <v>1984</v>
      </c>
      <c r="B787" s="17">
        <v>28</v>
      </c>
      <c r="C787" s="17">
        <v>2</v>
      </c>
      <c r="D787" s="17">
        <v>0</v>
      </c>
      <c r="E787" s="6">
        <v>152.33</v>
      </c>
      <c r="F787" s="17">
        <v>197</v>
      </c>
      <c r="G787" s="17">
        <v>31</v>
      </c>
      <c r="H787" s="17">
        <v>78</v>
      </c>
      <c r="I787" s="17">
        <v>100</v>
      </c>
      <c r="J787" s="17">
        <v>85</v>
      </c>
      <c r="K787" s="17">
        <v>27</v>
      </c>
      <c r="L787" s="17">
        <v>7</v>
      </c>
      <c r="M787" s="17">
        <v>12</v>
      </c>
      <c r="N787" s="20">
        <f>L787/(L787+M787)</f>
        <v>0.3684210526315789</v>
      </c>
      <c r="O787" s="17">
        <v>0</v>
      </c>
      <c r="P787" s="21">
        <f>(J787*9)/E787</f>
        <v>5.0219917284842115</v>
      </c>
      <c r="Q787" s="6">
        <f t="shared" si="172"/>
        <v>1.4967504759403925</v>
      </c>
      <c r="R787" s="6">
        <f t="shared" si="173"/>
        <v>2.5161290322580645</v>
      </c>
      <c r="S787" s="6">
        <f t="shared" si="176"/>
        <v>4.608415939079629</v>
      </c>
    </row>
    <row r="788" spans="1:19" ht="15">
      <c r="A788" s="11" t="s">
        <v>194</v>
      </c>
      <c r="B788" s="11">
        <f aca="true" t="shared" si="179" ref="B788:M788">SUM(B786:B787)</f>
        <v>60</v>
      </c>
      <c r="C788" s="11">
        <f t="shared" si="179"/>
        <v>15</v>
      </c>
      <c r="D788" s="11">
        <f t="shared" si="179"/>
        <v>1</v>
      </c>
      <c r="E788" s="12">
        <f t="shared" si="179"/>
        <v>375</v>
      </c>
      <c r="F788" s="11">
        <f t="shared" si="179"/>
        <v>457</v>
      </c>
      <c r="G788" s="11">
        <f t="shared" si="179"/>
        <v>101</v>
      </c>
      <c r="H788" s="11">
        <f t="shared" si="179"/>
        <v>206</v>
      </c>
      <c r="I788" s="11">
        <f t="shared" si="179"/>
        <v>236</v>
      </c>
      <c r="J788" s="11">
        <f t="shared" si="179"/>
        <v>214</v>
      </c>
      <c r="K788" s="11">
        <f t="shared" si="179"/>
        <v>55</v>
      </c>
      <c r="L788" s="11">
        <f t="shared" si="179"/>
        <v>21</v>
      </c>
      <c r="M788" s="11">
        <f t="shared" si="179"/>
        <v>26</v>
      </c>
      <c r="N788" s="13">
        <f>L788/(L788+M788)</f>
        <v>0.44680851063829785</v>
      </c>
      <c r="O788" s="11">
        <v>0</v>
      </c>
      <c r="P788" s="14">
        <f>(J788*9)/E788</f>
        <v>5.136</v>
      </c>
      <c r="Q788" s="12">
        <f t="shared" si="172"/>
        <v>1.488</v>
      </c>
      <c r="R788" s="12">
        <f t="shared" si="173"/>
        <v>2.0396039603960396</v>
      </c>
      <c r="S788" s="12">
        <f t="shared" si="176"/>
        <v>4.944</v>
      </c>
    </row>
    <row r="789" ht="15">
      <c r="S789" s="12"/>
    </row>
    <row r="790" spans="1:19" ht="15.75">
      <c r="A790" s="9" t="s">
        <v>164</v>
      </c>
      <c r="C790" s="15">
        <v>2002</v>
      </c>
      <c r="S790" s="12"/>
    </row>
    <row r="791" spans="1:19" ht="15">
      <c r="A791" s="11">
        <v>2002</v>
      </c>
      <c r="B791" s="11">
        <v>64</v>
      </c>
      <c r="C791" s="11">
        <v>0</v>
      </c>
      <c r="D791" s="11">
        <v>0</v>
      </c>
      <c r="E791" s="12">
        <v>69.33</v>
      </c>
      <c r="F791" s="11">
        <v>52</v>
      </c>
      <c r="G791" s="11">
        <v>46</v>
      </c>
      <c r="H791" s="11">
        <v>47</v>
      </c>
      <c r="I791" s="11">
        <v>29</v>
      </c>
      <c r="J791" s="11">
        <v>26</v>
      </c>
      <c r="K791" s="11">
        <v>9</v>
      </c>
      <c r="L791" s="11">
        <v>2</v>
      </c>
      <c r="M791" s="11">
        <v>4</v>
      </c>
      <c r="N791" s="13">
        <f>L791/(L791+M791)</f>
        <v>0.3333333333333333</v>
      </c>
      <c r="O791" s="11">
        <v>3</v>
      </c>
      <c r="P791" s="14">
        <f>(J791*9)/E791</f>
        <v>3.375162267416703</v>
      </c>
      <c r="Q791" s="12">
        <f>(G791+F791)/E791</f>
        <v>1.413529496610414</v>
      </c>
      <c r="R791" s="12">
        <f>H791/G791</f>
        <v>1.0217391304347827</v>
      </c>
      <c r="S791" s="12">
        <f t="shared" si="176"/>
        <v>6.101254868022501</v>
      </c>
    </row>
    <row r="792" spans="1:14" ht="15">
      <c r="A792" s="11"/>
      <c r="B792" s="11"/>
      <c r="C792" s="11"/>
      <c r="D792" s="11"/>
      <c r="E792" s="12"/>
      <c r="F792" s="11"/>
      <c r="G792" s="11"/>
      <c r="H792" s="11"/>
      <c r="I792" s="11"/>
      <c r="J792" s="11"/>
      <c r="K792" s="11"/>
      <c r="L792" s="11"/>
      <c r="M792" s="11"/>
      <c r="N792"/>
    </row>
    <row r="793" spans="1:14" ht="15.75">
      <c r="A793" s="41" t="s">
        <v>165</v>
      </c>
      <c r="B793" s="11"/>
      <c r="C793" s="57">
        <v>2012</v>
      </c>
      <c r="D793" s="11"/>
      <c r="E793" s="12"/>
      <c r="F793" s="11"/>
      <c r="G793" s="11"/>
      <c r="H793" s="11"/>
      <c r="I793" s="11"/>
      <c r="J793" s="11"/>
      <c r="K793" s="11"/>
      <c r="L793" s="11"/>
      <c r="M793" s="11"/>
      <c r="N793"/>
    </row>
    <row r="794" spans="1:19" ht="15">
      <c r="A794" s="11">
        <v>2012</v>
      </c>
      <c r="B794" s="22">
        <v>9</v>
      </c>
      <c r="C794" s="11">
        <v>0</v>
      </c>
      <c r="D794" s="11">
        <v>0</v>
      </c>
      <c r="E794" s="12">
        <v>10</v>
      </c>
      <c r="F794" s="11">
        <v>6</v>
      </c>
      <c r="G794" s="11">
        <v>4</v>
      </c>
      <c r="H794" s="11">
        <v>8</v>
      </c>
      <c r="I794" s="11">
        <v>1</v>
      </c>
      <c r="J794" s="11">
        <v>1</v>
      </c>
      <c r="K794" s="11">
        <v>0</v>
      </c>
      <c r="L794" s="11">
        <v>1</v>
      </c>
      <c r="M794" s="11">
        <v>0</v>
      </c>
      <c r="N794" s="13">
        <f>L794/(L794+M794)</f>
        <v>1</v>
      </c>
      <c r="O794" s="11">
        <v>3</v>
      </c>
      <c r="P794" s="14">
        <f>(J794*9)/E794</f>
        <v>0.9</v>
      </c>
      <c r="Q794" s="12">
        <f>(G794+F794)/E794</f>
        <v>1</v>
      </c>
      <c r="R794" s="12">
        <f>H794/G794</f>
        <v>2</v>
      </c>
      <c r="S794" s="12">
        <f>(H794*9)/E794</f>
        <v>7.2</v>
      </c>
    </row>
    <row r="795" ht="15">
      <c r="S795" s="12"/>
    </row>
    <row r="796" spans="1:19" ht="15.75">
      <c r="A796" s="9" t="s">
        <v>166</v>
      </c>
      <c r="C796" s="15" t="s">
        <v>167</v>
      </c>
      <c r="S796" s="12"/>
    </row>
    <row r="797" spans="1:19" ht="15">
      <c r="A797" s="11">
        <v>2001</v>
      </c>
      <c r="B797" s="11">
        <v>50</v>
      </c>
      <c r="C797" s="11">
        <v>0</v>
      </c>
      <c r="D797" s="11">
        <v>0</v>
      </c>
      <c r="E797" s="12">
        <v>51.67</v>
      </c>
      <c r="F797" s="11">
        <v>21</v>
      </c>
      <c r="G797" s="11">
        <v>10</v>
      </c>
      <c r="H797" s="11">
        <v>59</v>
      </c>
      <c r="I797" s="11">
        <v>6</v>
      </c>
      <c r="J797" s="11">
        <v>6</v>
      </c>
      <c r="K797" s="11">
        <v>3</v>
      </c>
      <c r="L797" s="11">
        <v>4</v>
      </c>
      <c r="M797" s="11">
        <v>0</v>
      </c>
      <c r="N797" s="13">
        <f>L797/(L797+M797)</f>
        <v>1</v>
      </c>
      <c r="O797" s="33">
        <v>45</v>
      </c>
      <c r="P797" s="14">
        <f>(J797*9)/E797</f>
        <v>1.0450938649119412</v>
      </c>
      <c r="Q797" s="12">
        <f>(G797+F797)/E797</f>
        <v>0.599961292819818</v>
      </c>
      <c r="R797" s="12">
        <f>H797/G797</f>
        <v>5.9</v>
      </c>
      <c r="S797" s="12">
        <f t="shared" si="176"/>
        <v>10.276756338300755</v>
      </c>
    </row>
    <row r="798" spans="1:19" ht="15">
      <c r="A798" s="11">
        <v>2002</v>
      </c>
      <c r="B798" s="11">
        <v>44</v>
      </c>
      <c r="C798" s="11">
        <v>0</v>
      </c>
      <c r="D798" s="11">
        <v>0</v>
      </c>
      <c r="E798" s="12">
        <v>53.33</v>
      </c>
      <c r="F798" s="11">
        <v>35</v>
      </c>
      <c r="G798" s="11">
        <v>9</v>
      </c>
      <c r="H798" s="11">
        <v>53</v>
      </c>
      <c r="I798" s="11">
        <v>8</v>
      </c>
      <c r="J798" s="11">
        <v>6</v>
      </c>
      <c r="K798" s="11">
        <v>4</v>
      </c>
      <c r="L798" s="11">
        <v>4</v>
      </c>
      <c r="M798" s="11">
        <v>2</v>
      </c>
      <c r="N798" s="13">
        <f>L798/(L798+M798)</f>
        <v>0.6666666666666666</v>
      </c>
      <c r="O798" s="11">
        <v>32</v>
      </c>
      <c r="P798" s="14">
        <f>(J798*9)/E798</f>
        <v>1.0125632852053255</v>
      </c>
      <c r="Q798" s="12">
        <f>(G798+F798)/E798</f>
        <v>0.8250515657228578</v>
      </c>
      <c r="R798" s="12">
        <f>H798/G798</f>
        <v>5.888888888888889</v>
      </c>
      <c r="S798" s="12">
        <f t="shared" si="176"/>
        <v>8.944309019313707</v>
      </c>
    </row>
    <row r="799" spans="1:19" ht="15">
      <c r="A799" s="17">
        <v>2003</v>
      </c>
      <c r="B799" s="17">
        <v>49</v>
      </c>
      <c r="C799" s="17">
        <v>0</v>
      </c>
      <c r="D799" s="17">
        <v>0</v>
      </c>
      <c r="E799" s="6">
        <v>50</v>
      </c>
      <c r="F799" s="17">
        <v>26</v>
      </c>
      <c r="G799" s="17">
        <v>16</v>
      </c>
      <c r="H799" s="17">
        <v>62</v>
      </c>
      <c r="I799" s="17">
        <v>7</v>
      </c>
      <c r="J799" s="17">
        <v>7</v>
      </c>
      <c r="K799" s="17">
        <v>2</v>
      </c>
      <c r="L799" s="17">
        <v>1</v>
      </c>
      <c r="M799" s="17">
        <v>2</v>
      </c>
      <c r="N799" s="20">
        <f>L799/(L799+M799)</f>
        <v>0.3333333333333333</v>
      </c>
      <c r="O799" s="17">
        <v>42</v>
      </c>
      <c r="P799" s="21">
        <f>(J799*9)/E799</f>
        <v>1.26</v>
      </c>
      <c r="Q799" s="6">
        <f>(G799+F799)/E799</f>
        <v>0.84</v>
      </c>
      <c r="R799" s="6">
        <f>H799/G799</f>
        <v>3.875</v>
      </c>
      <c r="S799" s="6">
        <f t="shared" si="176"/>
        <v>11.16</v>
      </c>
    </row>
    <row r="800" spans="1:19" ht="15">
      <c r="A800" s="11" t="s">
        <v>194</v>
      </c>
      <c r="B800" s="11">
        <f aca="true" t="shared" si="180" ref="B800:M800">SUM(B797:B799)</f>
        <v>143</v>
      </c>
      <c r="C800" s="11">
        <f t="shared" si="180"/>
        <v>0</v>
      </c>
      <c r="D800" s="11">
        <f t="shared" si="180"/>
        <v>0</v>
      </c>
      <c r="E800" s="12">
        <f t="shared" si="180"/>
        <v>155</v>
      </c>
      <c r="F800" s="11">
        <f t="shared" si="180"/>
        <v>82</v>
      </c>
      <c r="G800" s="11">
        <f t="shared" si="180"/>
        <v>35</v>
      </c>
      <c r="H800" s="11">
        <f t="shared" si="180"/>
        <v>174</v>
      </c>
      <c r="I800" s="11">
        <f t="shared" si="180"/>
        <v>21</v>
      </c>
      <c r="J800" s="11">
        <f t="shared" si="180"/>
        <v>19</v>
      </c>
      <c r="K800" s="11">
        <f t="shared" si="180"/>
        <v>9</v>
      </c>
      <c r="L800" s="11">
        <f t="shared" si="180"/>
        <v>9</v>
      </c>
      <c r="M800" s="11">
        <f t="shared" si="180"/>
        <v>4</v>
      </c>
      <c r="N800" s="13">
        <f>L800/(L800+M800)</f>
        <v>0.6923076923076923</v>
      </c>
      <c r="O800" s="58">
        <f>SUM(O797:O799)</f>
        <v>119</v>
      </c>
      <c r="P800" s="14">
        <f>(J800*9)/E800</f>
        <v>1.103225806451613</v>
      </c>
      <c r="Q800" s="12">
        <f>(G800+F800)/E800</f>
        <v>0.7548387096774194</v>
      </c>
      <c r="R800" s="12">
        <f>H800/G800</f>
        <v>4.9714285714285715</v>
      </c>
      <c r="S800" s="12">
        <f t="shared" si="176"/>
        <v>10.103225806451613</v>
      </c>
    </row>
    <row r="801" ht="15">
      <c r="S801" s="12"/>
    </row>
    <row r="802" spans="1:19" ht="15.75">
      <c r="A802" s="9" t="s">
        <v>168</v>
      </c>
      <c r="C802" s="15">
        <v>1980</v>
      </c>
      <c r="S802" s="12"/>
    </row>
    <row r="803" spans="1:19" ht="15">
      <c r="A803" s="11">
        <v>1980</v>
      </c>
      <c r="B803" s="11">
        <v>31</v>
      </c>
      <c r="C803" s="11">
        <v>0</v>
      </c>
      <c r="D803" s="11">
        <v>0</v>
      </c>
      <c r="E803" s="12">
        <v>91.33</v>
      </c>
      <c r="F803" s="11">
        <v>78</v>
      </c>
      <c r="G803" s="11">
        <v>42</v>
      </c>
      <c r="H803" s="11">
        <v>30</v>
      </c>
      <c r="I803" s="11">
        <v>45</v>
      </c>
      <c r="J803" s="11">
        <v>39</v>
      </c>
      <c r="K803" s="11">
        <v>11</v>
      </c>
      <c r="L803" s="11">
        <v>3</v>
      </c>
      <c r="M803" s="11">
        <v>5</v>
      </c>
      <c r="N803" s="13">
        <f>L803/(L803+M803)</f>
        <v>0.375</v>
      </c>
      <c r="O803" s="11">
        <v>4</v>
      </c>
      <c r="P803" s="14">
        <f>(J803*9)/E803</f>
        <v>3.8432059564217673</v>
      </c>
      <c r="Q803" s="12">
        <f>(G803+F803)/E803</f>
        <v>1.31391656629804</v>
      </c>
      <c r="R803" s="12">
        <f>H803/G803</f>
        <v>0.7142857142857143</v>
      </c>
      <c r="S803" s="12">
        <f t="shared" si="176"/>
        <v>2.9563122741705903</v>
      </c>
    </row>
    <row r="804" ht="15">
      <c r="S804" s="12"/>
    </row>
    <row r="805" spans="1:19" ht="15.75">
      <c r="A805" s="9" t="s">
        <v>169</v>
      </c>
      <c r="C805" s="15">
        <v>1995</v>
      </c>
      <c r="S805" s="12"/>
    </row>
    <row r="806" spans="1:19" ht="15">
      <c r="A806" s="11">
        <v>1995</v>
      </c>
      <c r="B806" s="11">
        <v>53</v>
      </c>
      <c r="C806" s="11">
        <v>0</v>
      </c>
      <c r="D806" s="11">
        <v>0</v>
      </c>
      <c r="E806" s="12">
        <v>32.33</v>
      </c>
      <c r="F806" s="11">
        <v>26</v>
      </c>
      <c r="G806" s="11">
        <v>12</v>
      </c>
      <c r="H806" s="11">
        <v>16</v>
      </c>
      <c r="I806" s="11">
        <v>19</v>
      </c>
      <c r="J806" s="11">
        <v>15</v>
      </c>
      <c r="K806" s="11">
        <v>2</v>
      </c>
      <c r="L806" s="11">
        <v>1</v>
      </c>
      <c r="M806" s="11">
        <v>2</v>
      </c>
      <c r="N806" s="13">
        <f>L806/(L806+M806)</f>
        <v>0.3333333333333333</v>
      </c>
      <c r="O806" s="11">
        <v>0</v>
      </c>
      <c r="P806" s="14">
        <f>(J806*9)/E806</f>
        <v>4.175688215279926</v>
      </c>
      <c r="Q806" s="12">
        <f>(G806+F806)/E806</f>
        <v>1.175378905041757</v>
      </c>
      <c r="R806" s="12">
        <f>H806/G806</f>
        <v>1.3333333333333333</v>
      </c>
      <c r="S806" s="12">
        <f t="shared" si="176"/>
        <v>4.454067429631921</v>
      </c>
    </row>
    <row r="807" ht="15">
      <c r="S807" s="12"/>
    </row>
    <row r="808" spans="1:19" ht="15.75">
      <c r="A808" s="9" t="s">
        <v>0</v>
      </c>
      <c r="C808" s="59" t="s">
        <v>1</v>
      </c>
      <c r="D808" s="60"/>
      <c r="S808" s="12"/>
    </row>
    <row r="809" spans="1:19" ht="15">
      <c r="A809" s="11">
        <v>1991</v>
      </c>
      <c r="B809" s="11">
        <v>11</v>
      </c>
      <c r="C809" s="11">
        <v>0</v>
      </c>
      <c r="D809" s="11">
        <v>0</v>
      </c>
      <c r="E809" s="12">
        <v>16.33</v>
      </c>
      <c r="F809" s="11">
        <v>11</v>
      </c>
      <c r="G809" s="11">
        <v>8</v>
      </c>
      <c r="H809" s="11">
        <v>19</v>
      </c>
      <c r="I809" s="11">
        <v>5</v>
      </c>
      <c r="J809" s="11">
        <v>3</v>
      </c>
      <c r="K809" s="11">
        <v>0</v>
      </c>
      <c r="L809" s="11">
        <v>0</v>
      </c>
      <c r="M809" s="11">
        <v>0</v>
      </c>
      <c r="N809" s="13">
        <v>0</v>
      </c>
      <c r="O809" s="11">
        <v>1</v>
      </c>
      <c r="P809" s="14">
        <f aca="true" t="shared" si="181" ref="P809:P827">(J809*9)/E809</f>
        <v>1.6533986527862832</v>
      </c>
      <c r="Q809" s="12">
        <f aca="true" t="shared" si="182" ref="Q809:Q843">(G809+F809)/E809</f>
        <v>1.1635027556644215</v>
      </c>
      <c r="R809" s="12">
        <f aca="true" t="shared" si="183" ref="R809:R843">H809/G809</f>
        <v>2.375</v>
      </c>
      <c r="S809" s="12">
        <f t="shared" si="176"/>
        <v>10.471524800979793</v>
      </c>
    </row>
    <row r="810" spans="1:19" ht="15">
      <c r="A810" s="11">
        <v>1992</v>
      </c>
      <c r="B810" s="11">
        <v>34</v>
      </c>
      <c r="C810" s="11">
        <v>0</v>
      </c>
      <c r="D810" s="11">
        <v>0</v>
      </c>
      <c r="E810" s="12">
        <v>60.33</v>
      </c>
      <c r="F810" s="11">
        <v>92</v>
      </c>
      <c r="G810" s="11">
        <v>21</v>
      </c>
      <c r="H810" s="11">
        <v>58</v>
      </c>
      <c r="I810" s="11">
        <v>48</v>
      </c>
      <c r="J810" s="11">
        <v>28</v>
      </c>
      <c r="K810" s="11">
        <v>4</v>
      </c>
      <c r="L810" s="11">
        <v>0</v>
      </c>
      <c r="M810" s="11">
        <v>0</v>
      </c>
      <c r="N810" s="13">
        <v>0</v>
      </c>
      <c r="O810" s="11">
        <v>0</v>
      </c>
      <c r="P810" s="14">
        <f t="shared" si="181"/>
        <v>4.17702635504724</v>
      </c>
      <c r="Q810" s="12">
        <f t="shared" si="182"/>
        <v>1.873031659207691</v>
      </c>
      <c r="R810" s="12">
        <f t="shared" si="183"/>
        <v>2.761904761904762</v>
      </c>
      <c r="S810" s="12">
        <f t="shared" si="176"/>
        <v>8.652411735454997</v>
      </c>
    </row>
    <row r="811" spans="1:19" ht="15">
      <c r="A811" s="11">
        <v>1993</v>
      </c>
      <c r="B811" s="11">
        <v>31</v>
      </c>
      <c r="C811" s="11">
        <v>12</v>
      </c>
      <c r="D811" s="33">
        <v>4</v>
      </c>
      <c r="E811" s="12">
        <v>247</v>
      </c>
      <c r="F811" s="11">
        <v>187</v>
      </c>
      <c r="G811" s="11">
        <v>60</v>
      </c>
      <c r="H811" s="11">
        <v>164</v>
      </c>
      <c r="I811" s="11">
        <v>73</v>
      </c>
      <c r="J811" s="11">
        <v>66</v>
      </c>
      <c r="K811" s="11">
        <v>15</v>
      </c>
      <c r="L811" s="11">
        <v>19</v>
      </c>
      <c r="M811" s="11">
        <v>7</v>
      </c>
      <c r="N811" s="13">
        <f aca="true" t="shared" si="184" ref="N811:N826">L811/(L811+M811)</f>
        <v>0.7307692307692307</v>
      </c>
      <c r="O811" s="11">
        <v>0</v>
      </c>
      <c r="P811" s="14">
        <f t="shared" si="181"/>
        <v>2.4048582995951415</v>
      </c>
      <c r="Q811" s="12">
        <f t="shared" si="182"/>
        <v>1</v>
      </c>
      <c r="R811" s="12">
        <f t="shared" si="183"/>
        <v>2.7333333333333334</v>
      </c>
      <c r="S811" s="12">
        <f t="shared" si="176"/>
        <v>5.9757085020242915</v>
      </c>
    </row>
    <row r="812" spans="1:19" ht="15">
      <c r="A812" s="11">
        <v>1994</v>
      </c>
      <c r="B812" s="11">
        <v>30</v>
      </c>
      <c r="C812" s="11">
        <v>4</v>
      </c>
      <c r="D812" s="11">
        <v>0</v>
      </c>
      <c r="E812" s="12">
        <v>211.67</v>
      </c>
      <c r="F812" s="11">
        <v>249</v>
      </c>
      <c r="G812" s="11">
        <v>52</v>
      </c>
      <c r="H812" s="11">
        <v>138</v>
      </c>
      <c r="I812" s="11">
        <v>123</v>
      </c>
      <c r="J812" s="11">
        <v>119</v>
      </c>
      <c r="K812" s="11">
        <v>31</v>
      </c>
      <c r="L812" s="11">
        <v>10</v>
      </c>
      <c r="M812" s="11">
        <v>14</v>
      </c>
      <c r="N812" s="13">
        <f t="shared" si="184"/>
        <v>0.4166666666666667</v>
      </c>
      <c r="O812" s="11">
        <v>0</v>
      </c>
      <c r="P812" s="14">
        <f t="shared" si="181"/>
        <v>5.0597628383804985</v>
      </c>
      <c r="Q812" s="12">
        <f t="shared" si="182"/>
        <v>1.4220248500023622</v>
      </c>
      <c r="R812" s="12">
        <f t="shared" si="183"/>
        <v>2.6538461538461537</v>
      </c>
      <c r="S812" s="12">
        <f t="shared" si="176"/>
        <v>5.867624131903435</v>
      </c>
    </row>
    <row r="813" spans="1:19" ht="15">
      <c r="A813" s="11">
        <v>1995</v>
      </c>
      <c r="B813" s="11">
        <v>18</v>
      </c>
      <c r="C813" s="11">
        <v>1</v>
      </c>
      <c r="D813" s="11">
        <v>0</v>
      </c>
      <c r="E813" s="12">
        <v>115.33</v>
      </c>
      <c r="F813" s="11">
        <v>147</v>
      </c>
      <c r="G813" s="11">
        <v>40</v>
      </c>
      <c r="H813" s="11">
        <v>87</v>
      </c>
      <c r="I813" s="11">
        <v>68</v>
      </c>
      <c r="J813" s="11">
        <v>63</v>
      </c>
      <c r="K813" s="11">
        <v>14</v>
      </c>
      <c r="L813" s="11">
        <v>4</v>
      </c>
      <c r="M813" s="11">
        <v>6</v>
      </c>
      <c r="N813" s="13">
        <f t="shared" si="184"/>
        <v>0.4</v>
      </c>
      <c r="O813" s="11">
        <v>0</v>
      </c>
      <c r="P813" s="14">
        <f t="shared" si="181"/>
        <v>4.916327061475766</v>
      </c>
      <c r="Q813" s="12">
        <f t="shared" si="182"/>
        <v>1.6214341454955346</v>
      </c>
      <c r="R813" s="12">
        <f t="shared" si="183"/>
        <v>2.175</v>
      </c>
      <c r="S813" s="12">
        <f t="shared" si="176"/>
        <v>6.789213561085581</v>
      </c>
    </row>
    <row r="814" spans="1:19" ht="15">
      <c r="A814" s="11">
        <v>1996</v>
      </c>
      <c r="B814" s="11">
        <v>19</v>
      </c>
      <c r="C814" s="11">
        <v>7</v>
      </c>
      <c r="D814" s="11">
        <v>0</v>
      </c>
      <c r="E814" s="12">
        <v>142.33</v>
      </c>
      <c r="F814" s="11">
        <v>123</v>
      </c>
      <c r="G814" s="11">
        <v>39</v>
      </c>
      <c r="H814" s="11">
        <v>150</v>
      </c>
      <c r="I814" s="11">
        <v>57</v>
      </c>
      <c r="J814" s="11">
        <v>56</v>
      </c>
      <c r="K814" s="11">
        <v>24</v>
      </c>
      <c r="L814" s="11">
        <v>9</v>
      </c>
      <c r="M814" s="11">
        <v>8</v>
      </c>
      <c r="N814" s="13">
        <f t="shared" si="184"/>
        <v>0.5294117647058824</v>
      </c>
      <c r="O814" s="11">
        <v>0</v>
      </c>
      <c r="P814" s="14">
        <f t="shared" si="181"/>
        <v>3.541066535516054</v>
      </c>
      <c r="Q814" s="12">
        <f t="shared" si="182"/>
        <v>1.138199957844446</v>
      </c>
      <c r="R814" s="12">
        <f t="shared" si="183"/>
        <v>3.8461538461538463</v>
      </c>
      <c r="S814" s="12">
        <f t="shared" si="176"/>
        <v>9.484999648703717</v>
      </c>
    </row>
    <row r="815" spans="1:19" ht="15">
      <c r="A815" s="11">
        <v>1997</v>
      </c>
      <c r="B815" s="11">
        <v>28</v>
      </c>
      <c r="C815" s="11">
        <v>6</v>
      </c>
      <c r="D815" s="11">
        <v>1</v>
      </c>
      <c r="E815" s="12">
        <v>199</v>
      </c>
      <c r="F815" s="11">
        <v>193</v>
      </c>
      <c r="G815" s="11">
        <v>65</v>
      </c>
      <c r="H815" s="11">
        <v>201</v>
      </c>
      <c r="I815" s="11">
        <v>101</v>
      </c>
      <c r="J815" s="11">
        <v>89</v>
      </c>
      <c r="K815" s="11">
        <v>23</v>
      </c>
      <c r="L815" s="11">
        <v>15</v>
      </c>
      <c r="M815" s="11">
        <v>9</v>
      </c>
      <c r="N815" s="13">
        <f t="shared" si="184"/>
        <v>0.625</v>
      </c>
      <c r="O815" s="11">
        <v>0</v>
      </c>
      <c r="P815" s="14">
        <f t="shared" si="181"/>
        <v>4.025125628140704</v>
      </c>
      <c r="Q815" s="12">
        <f t="shared" si="182"/>
        <v>1.2964824120603016</v>
      </c>
      <c r="R815" s="12">
        <f t="shared" si="183"/>
        <v>3.0923076923076924</v>
      </c>
      <c r="S815" s="12">
        <f t="shared" si="176"/>
        <v>9.090452261306533</v>
      </c>
    </row>
    <row r="816" spans="1:19" ht="15">
      <c r="A816" s="11">
        <v>1998</v>
      </c>
      <c r="B816" s="11">
        <v>34</v>
      </c>
      <c r="C816" s="33">
        <v>18</v>
      </c>
      <c r="D816" s="11">
        <v>2</v>
      </c>
      <c r="E816" s="12">
        <v>271.33</v>
      </c>
      <c r="F816" s="11">
        <v>231</v>
      </c>
      <c r="G816" s="11">
        <v>91</v>
      </c>
      <c r="H816" s="11">
        <v>324</v>
      </c>
      <c r="I816" s="11">
        <v>112</v>
      </c>
      <c r="J816" s="11">
        <v>109</v>
      </c>
      <c r="K816" s="11">
        <v>32</v>
      </c>
      <c r="L816" s="11">
        <v>18</v>
      </c>
      <c r="M816" s="11">
        <v>11</v>
      </c>
      <c r="N816" s="13">
        <f t="shared" si="184"/>
        <v>0.6206896551724138</v>
      </c>
      <c r="O816" s="11">
        <v>0</v>
      </c>
      <c r="P816" s="14">
        <f t="shared" si="181"/>
        <v>3.615523532230126</v>
      </c>
      <c r="Q816" s="12">
        <f t="shared" si="182"/>
        <v>1.1867467659307855</v>
      </c>
      <c r="R816" s="12">
        <f t="shared" si="183"/>
        <v>3.5604395604395602</v>
      </c>
      <c r="S816" s="12">
        <f t="shared" si="176"/>
        <v>10.747060774702392</v>
      </c>
    </row>
    <row r="817" spans="1:19" ht="15">
      <c r="A817" s="11">
        <v>1999</v>
      </c>
      <c r="B817" s="11">
        <v>32</v>
      </c>
      <c r="C817" s="11">
        <v>15</v>
      </c>
      <c r="D817" s="11">
        <v>2</v>
      </c>
      <c r="E817" s="12">
        <v>260.67</v>
      </c>
      <c r="F817" s="11">
        <v>261</v>
      </c>
      <c r="G817" s="11">
        <v>70</v>
      </c>
      <c r="H817" s="11">
        <v>301</v>
      </c>
      <c r="I817" s="11">
        <v>125</v>
      </c>
      <c r="J817" s="11">
        <v>118</v>
      </c>
      <c r="K817" s="11">
        <v>23</v>
      </c>
      <c r="L817" s="11">
        <v>17</v>
      </c>
      <c r="M817" s="11">
        <v>13</v>
      </c>
      <c r="N817" s="13">
        <f t="shared" si="184"/>
        <v>0.5666666666666667</v>
      </c>
      <c r="O817" s="11">
        <v>0</v>
      </c>
      <c r="P817" s="14">
        <f t="shared" si="181"/>
        <v>4.074116699274945</v>
      </c>
      <c r="Q817" s="12">
        <f t="shared" si="182"/>
        <v>1.2698047339548086</v>
      </c>
      <c r="R817" s="12">
        <f t="shared" si="183"/>
        <v>4.3</v>
      </c>
      <c r="S817" s="12">
        <f t="shared" si="176"/>
        <v>10.392450224421681</v>
      </c>
    </row>
    <row r="818" spans="1:19" ht="15">
      <c r="A818" s="11">
        <v>2000</v>
      </c>
      <c r="B818" s="11">
        <v>24</v>
      </c>
      <c r="C818" s="11">
        <v>8</v>
      </c>
      <c r="D818" s="11">
        <v>2</v>
      </c>
      <c r="E818" s="12">
        <v>178</v>
      </c>
      <c r="F818" s="11">
        <v>172</v>
      </c>
      <c r="G818" s="11">
        <v>43</v>
      </c>
      <c r="H818" s="11">
        <v>142</v>
      </c>
      <c r="I818" s="11">
        <v>87</v>
      </c>
      <c r="J818" s="11">
        <v>77</v>
      </c>
      <c r="K818" s="11">
        <v>20</v>
      </c>
      <c r="L818" s="11">
        <v>10</v>
      </c>
      <c r="M818" s="11">
        <v>10</v>
      </c>
      <c r="N818" s="13">
        <f t="shared" si="184"/>
        <v>0.5</v>
      </c>
      <c r="O818" s="11">
        <v>0</v>
      </c>
      <c r="P818" s="14">
        <f t="shared" si="181"/>
        <v>3.893258426966292</v>
      </c>
      <c r="Q818" s="12">
        <f t="shared" si="182"/>
        <v>1.2078651685393258</v>
      </c>
      <c r="R818" s="12">
        <f t="shared" si="183"/>
        <v>3.302325581395349</v>
      </c>
      <c r="S818" s="12">
        <f t="shared" si="176"/>
        <v>7.179775280898877</v>
      </c>
    </row>
    <row r="819" spans="1:19" ht="15">
      <c r="A819" s="11">
        <v>2001</v>
      </c>
      <c r="B819" s="11">
        <v>29</v>
      </c>
      <c r="C819" s="11">
        <v>4</v>
      </c>
      <c r="D819" s="11">
        <v>2</v>
      </c>
      <c r="E819" s="12">
        <v>202</v>
      </c>
      <c r="F819" s="11">
        <v>218</v>
      </c>
      <c r="G819" s="11">
        <v>60</v>
      </c>
      <c r="H819" s="11">
        <v>136</v>
      </c>
      <c r="I819" s="11">
        <v>107</v>
      </c>
      <c r="J819" s="11">
        <v>103</v>
      </c>
      <c r="K819" s="11">
        <v>32</v>
      </c>
      <c r="L819" s="11">
        <v>11</v>
      </c>
      <c r="M819" s="11">
        <v>13</v>
      </c>
      <c r="N819" s="13">
        <f t="shared" si="184"/>
        <v>0.4583333333333333</v>
      </c>
      <c r="O819" s="11">
        <v>0</v>
      </c>
      <c r="P819" s="14">
        <f t="shared" si="181"/>
        <v>4.589108910891089</v>
      </c>
      <c r="Q819" s="12">
        <f t="shared" si="182"/>
        <v>1.3762376237623761</v>
      </c>
      <c r="R819" s="12">
        <f t="shared" si="183"/>
        <v>2.2666666666666666</v>
      </c>
      <c r="S819" s="12">
        <f t="shared" si="176"/>
        <v>6.0594059405940595</v>
      </c>
    </row>
    <row r="820" spans="1:19" ht="15">
      <c r="A820" s="11">
        <v>2002</v>
      </c>
      <c r="B820" s="11">
        <v>34</v>
      </c>
      <c r="C820" s="11">
        <v>13</v>
      </c>
      <c r="D820" s="11">
        <v>2</v>
      </c>
      <c r="E820" s="12">
        <v>259.67</v>
      </c>
      <c r="F820" s="11">
        <v>242</v>
      </c>
      <c r="G820" s="11">
        <v>39</v>
      </c>
      <c r="H820" s="11">
        <v>290</v>
      </c>
      <c r="I820" s="11">
        <v>113</v>
      </c>
      <c r="J820" s="11">
        <v>100</v>
      </c>
      <c r="K820" s="11">
        <v>43</v>
      </c>
      <c r="L820" s="11">
        <v>16</v>
      </c>
      <c r="M820" s="11">
        <v>13</v>
      </c>
      <c r="N820" s="13">
        <f t="shared" si="184"/>
        <v>0.5517241379310345</v>
      </c>
      <c r="O820" s="11">
        <v>0</v>
      </c>
      <c r="P820" s="14">
        <f t="shared" si="181"/>
        <v>3.4659375361035156</v>
      </c>
      <c r="Q820" s="12">
        <f t="shared" si="182"/>
        <v>1.0821427196056532</v>
      </c>
      <c r="R820" s="12">
        <f t="shared" si="183"/>
        <v>7.435897435897436</v>
      </c>
      <c r="S820" s="12">
        <f t="shared" si="176"/>
        <v>10.051218854700195</v>
      </c>
    </row>
    <row r="821" spans="1:19" ht="15">
      <c r="A821" s="11">
        <v>2003</v>
      </c>
      <c r="B821" s="11">
        <v>38</v>
      </c>
      <c r="C821" s="11">
        <v>12</v>
      </c>
      <c r="D821" s="11">
        <v>3</v>
      </c>
      <c r="E821" s="12">
        <v>285.67</v>
      </c>
      <c r="F821" s="11">
        <v>237</v>
      </c>
      <c r="G821" s="11">
        <v>28</v>
      </c>
      <c r="H821" s="33">
        <v>329</v>
      </c>
      <c r="I821" s="11">
        <v>103</v>
      </c>
      <c r="J821" s="11">
        <v>98</v>
      </c>
      <c r="K821" s="11">
        <v>40</v>
      </c>
      <c r="L821" s="11">
        <v>20</v>
      </c>
      <c r="M821" s="11">
        <v>12</v>
      </c>
      <c r="N821" s="13">
        <f t="shared" si="184"/>
        <v>0.625</v>
      </c>
      <c r="O821" s="11">
        <v>0</v>
      </c>
      <c r="P821" s="14">
        <f t="shared" si="181"/>
        <v>3.087478559176672</v>
      </c>
      <c r="Q821" s="61">
        <f t="shared" si="182"/>
        <v>0.9276437847866419</v>
      </c>
      <c r="R821" s="61">
        <f t="shared" si="183"/>
        <v>11.75</v>
      </c>
      <c r="S821" s="12">
        <f t="shared" si="176"/>
        <v>10.365106591521686</v>
      </c>
    </row>
    <row r="822" spans="1:19" ht="15">
      <c r="A822" s="11">
        <v>2004</v>
      </c>
      <c r="B822" s="11">
        <v>25</v>
      </c>
      <c r="C822" s="11">
        <v>6</v>
      </c>
      <c r="D822" s="11">
        <v>2</v>
      </c>
      <c r="E822" s="12">
        <v>180</v>
      </c>
      <c r="F822" s="11">
        <v>148</v>
      </c>
      <c r="G822" s="11">
        <v>43</v>
      </c>
      <c r="H822" s="11">
        <v>189</v>
      </c>
      <c r="I822" s="11">
        <v>51</v>
      </c>
      <c r="J822" s="11">
        <v>49</v>
      </c>
      <c r="K822" s="11">
        <v>15</v>
      </c>
      <c r="L822" s="11">
        <v>15</v>
      </c>
      <c r="M822" s="11">
        <v>6</v>
      </c>
      <c r="N822" s="13">
        <f t="shared" si="184"/>
        <v>0.7142857142857143</v>
      </c>
      <c r="O822" s="11">
        <v>0</v>
      </c>
      <c r="P822" s="14">
        <f t="shared" si="181"/>
        <v>2.45</v>
      </c>
      <c r="Q822" s="12">
        <f t="shared" si="182"/>
        <v>1.0611111111111111</v>
      </c>
      <c r="R822" s="12">
        <f t="shared" si="183"/>
        <v>4.395348837209302</v>
      </c>
      <c r="S822" s="12">
        <f t="shared" si="176"/>
        <v>9.45</v>
      </c>
    </row>
    <row r="823" spans="1:19" ht="15">
      <c r="A823" s="11">
        <v>2005</v>
      </c>
      <c r="B823" s="11">
        <v>35</v>
      </c>
      <c r="C823" s="11">
        <v>6</v>
      </c>
      <c r="D823" s="11">
        <v>0</v>
      </c>
      <c r="E823" s="12">
        <v>246.67</v>
      </c>
      <c r="F823" s="11">
        <v>258</v>
      </c>
      <c r="G823" s="11">
        <v>34</v>
      </c>
      <c r="H823" s="11">
        <v>218</v>
      </c>
      <c r="I823" s="11">
        <v>121</v>
      </c>
      <c r="J823" s="11">
        <v>113</v>
      </c>
      <c r="K823" s="11">
        <v>41</v>
      </c>
      <c r="L823" s="11">
        <v>16</v>
      </c>
      <c r="M823" s="11">
        <v>10</v>
      </c>
      <c r="N823" s="13">
        <f t="shared" si="184"/>
        <v>0.6153846153846154</v>
      </c>
      <c r="O823" s="11">
        <v>0</v>
      </c>
      <c r="P823" s="14">
        <f t="shared" si="181"/>
        <v>4.122917257874894</v>
      </c>
      <c r="Q823" s="12">
        <f t="shared" si="182"/>
        <v>1.1837677869217984</v>
      </c>
      <c r="R823" s="12">
        <f t="shared" si="183"/>
        <v>6.411764705882353</v>
      </c>
      <c r="S823" s="12">
        <f t="shared" si="176"/>
        <v>7.953946568289618</v>
      </c>
    </row>
    <row r="824" spans="1:19" ht="15">
      <c r="A824" s="11">
        <v>2006</v>
      </c>
      <c r="B824" s="11">
        <v>8</v>
      </c>
      <c r="C824" s="11">
        <v>1</v>
      </c>
      <c r="D824" s="11">
        <v>1</v>
      </c>
      <c r="E824" s="12">
        <v>45.67</v>
      </c>
      <c r="F824" s="11">
        <v>58</v>
      </c>
      <c r="G824" s="11">
        <v>8</v>
      </c>
      <c r="H824" s="11">
        <v>44</v>
      </c>
      <c r="I824" s="11">
        <v>30</v>
      </c>
      <c r="J824" s="11">
        <v>24</v>
      </c>
      <c r="K824" s="11">
        <v>7</v>
      </c>
      <c r="L824" s="11">
        <v>3</v>
      </c>
      <c r="M824" s="11">
        <v>3</v>
      </c>
      <c r="N824" s="13">
        <f t="shared" si="184"/>
        <v>0.5</v>
      </c>
      <c r="O824" s="11">
        <v>0</v>
      </c>
      <c r="P824" s="12">
        <f t="shared" si="181"/>
        <v>4.729581782351653</v>
      </c>
      <c r="Q824" s="12">
        <f t="shared" si="182"/>
        <v>1.445149989051894</v>
      </c>
      <c r="R824" s="12">
        <f t="shared" si="183"/>
        <v>5.5</v>
      </c>
      <c r="S824" s="12">
        <f t="shared" si="176"/>
        <v>8.670899934311365</v>
      </c>
    </row>
    <row r="825" spans="1:19" ht="15">
      <c r="A825" s="11">
        <v>2007</v>
      </c>
      <c r="B825" s="11">
        <v>32</v>
      </c>
      <c r="C825" s="11">
        <v>0</v>
      </c>
      <c r="D825" s="11">
        <v>0</v>
      </c>
      <c r="E825" s="12">
        <v>220.67</v>
      </c>
      <c r="F825" s="11">
        <v>237</v>
      </c>
      <c r="G825" s="11">
        <v>37</v>
      </c>
      <c r="H825" s="11">
        <v>188</v>
      </c>
      <c r="I825" s="11">
        <v>130</v>
      </c>
      <c r="J825" s="11">
        <v>118</v>
      </c>
      <c r="K825" s="11">
        <v>45</v>
      </c>
      <c r="L825" s="11">
        <v>11</v>
      </c>
      <c r="M825" s="11">
        <v>12</v>
      </c>
      <c r="N825" s="13">
        <f t="shared" si="184"/>
        <v>0.4782608695652174</v>
      </c>
      <c r="O825" s="11">
        <v>0</v>
      </c>
      <c r="P825" s="12">
        <f t="shared" si="181"/>
        <v>4.812616123623511</v>
      </c>
      <c r="Q825" s="12">
        <f t="shared" si="182"/>
        <v>1.2416730865092673</v>
      </c>
      <c r="R825" s="12">
        <f t="shared" si="183"/>
        <v>5.081081081081081</v>
      </c>
      <c r="S825" s="12">
        <f t="shared" si="176"/>
        <v>7.667557891874745</v>
      </c>
    </row>
    <row r="826" spans="1:19" ht="15">
      <c r="A826" s="17">
        <v>2008</v>
      </c>
      <c r="B826" s="17">
        <v>26</v>
      </c>
      <c r="C826" s="17">
        <v>0</v>
      </c>
      <c r="D826" s="17">
        <v>0</v>
      </c>
      <c r="E826" s="6">
        <v>162.33</v>
      </c>
      <c r="F826" s="17">
        <v>165</v>
      </c>
      <c r="G826" s="17">
        <v>27</v>
      </c>
      <c r="H826" s="17">
        <v>98</v>
      </c>
      <c r="I826" s="17">
        <v>80</v>
      </c>
      <c r="J826" s="17">
        <v>77</v>
      </c>
      <c r="K826" s="17">
        <v>31</v>
      </c>
      <c r="L826" s="17">
        <v>9</v>
      </c>
      <c r="M826" s="17">
        <v>7</v>
      </c>
      <c r="N826" s="20">
        <f t="shared" si="184"/>
        <v>0.5625</v>
      </c>
      <c r="O826" s="17">
        <v>0</v>
      </c>
      <c r="P826" s="6">
        <f t="shared" si="181"/>
        <v>4.269081500646831</v>
      </c>
      <c r="Q826" s="6">
        <f t="shared" si="182"/>
        <v>1.1827758270190352</v>
      </c>
      <c r="R826" s="6">
        <f t="shared" si="183"/>
        <v>3.6296296296296298</v>
      </c>
      <c r="S826" s="6">
        <f t="shared" si="176"/>
        <v>5.433376455368693</v>
      </c>
    </row>
    <row r="827" spans="1:19" ht="15">
      <c r="A827" s="11" t="s">
        <v>194</v>
      </c>
      <c r="B827" s="58">
        <f aca="true" t="shared" si="185" ref="B827:M827">SUM(B809:B826)</f>
        <v>488</v>
      </c>
      <c r="C827" s="58">
        <f t="shared" si="185"/>
        <v>113</v>
      </c>
      <c r="D827" s="58">
        <f t="shared" si="185"/>
        <v>21</v>
      </c>
      <c r="E827" s="55">
        <f t="shared" si="185"/>
        <v>3304.67</v>
      </c>
      <c r="F827" s="58">
        <f t="shared" si="185"/>
        <v>3229</v>
      </c>
      <c r="G827" s="58">
        <f t="shared" si="185"/>
        <v>765</v>
      </c>
      <c r="H827" s="58">
        <f t="shared" si="185"/>
        <v>3076</v>
      </c>
      <c r="I827" s="11">
        <f t="shared" si="185"/>
        <v>1534</v>
      </c>
      <c r="J827" s="58">
        <f t="shared" si="185"/>
        <v>1410</v>
      </c>
      <c r="K827" s="58">
        <f t="shared" si="185"/>
        <v>440</v>
      </c>
      <c r="L827" s="58">
        <f t="shared" si="185"/>
        <v>203</v>
      </c>
      <c r="M827" s="58">
        <f t="shared" si="185"/>
        <v>154</v>
      </c>
      <c r="N827" s="13">
        <f>L827/(L827+M827)</f>
        <v>0.5686274509803921</v>
      </c>
      <c r="O827" s="11">
        <f>SUM(O809:O826)</f>
        <v>1</v>
      </c>
      <c r="P827" s="12">
        <f t="shared" si="181"/>
        <v>3.8400203348594566</v>
      </c>
      <c r="Q827" s="12">
        <f t="shared" si="182"/>
        <v>1.208592688528658</v>
      </c>
      <c r="R827" s="55">
        <f t="shared" si="183"/>
        <v>4.0209150326797385</v>
      </c>
      <c r="S827" s="12">
        <f t="shared" si="176"/>
        <v>8.377235851083466</v>
      </c>
    </row>
    <row r="828" ht="15">
      <c r="S828" s="12"/>
    </row>
    <row r="829" spans="1:19" ht="15.75">
      <c r="A829" s="9" t="s">
        <v>2</v>
      </c>
      <c r="C829" s="15">
        <v>1987</v>
      </c>
      <c r="S829" s="12"/>
    </row>
    <row r="830" spans="1:19" ht="15">
      <c r="A830" s="11">
        <v>1987</v>
      </c>
      <c r="B830" s="11">
        <v>30</v>
      </c>
      <c r="C830" s="11">
        <v>1</v>
      </c>
      <c r="D830" s="11">
        <v>0</v>
      </c>
      <c r="E830" s="12">
        <v>194</v>
      </c>
      <c r="F830" s="11">
        <v>216</v>
      </c>
      <c r="G830" s="11">
        <v>58</v>
      </c>
      <c r="H830" s="11">
        <v>97</v>
      </c>
      <c r="I830" s="11">
        <v>123</v>
      </c>
      <c r="J830" s="11">
        <v>113</v>
      </c>
      <c r="K830" s="11">
        <v>40</v>
      </c>
      <c r="L830" s="11">
        <v>8</v>
      </c>
      <c r="M830" s="11">
        <v>10</v>
      </c>
      <c r="N830" s="37">
        <f>L830/(L830+M830)</f>
        <v>0.4444444444444444</v>
      </c>
      <c r="O830" s="11">
        <v>0</v>
      </c>
      <c r="P830" s="14">
        <f>(J830*9)/E830</f>
        <v>5.242268041237113</v>
      </c>
      <c r="Q830" s="12">
        <f t="shared" si="182"/>
        <v>1.4123711340206186</v>
      </c>
      <c r="R830" s="12">
        <f t="shared" si="183"/>
        <v>1.6724137931034482</v>
      </c>
      <c r="S830" s="12">
        <f t="shared" si="176"/>
        <v>4.5</v>
      </c>
    </row>
    <row r="831" ht="15">
      <c r="S831" s="12"/>
    </row>
    <row r="832" spans="1:19" ht="15.75">
      <c r="A832" s="9" t="s">
        <v>3</v>
      </c>
      <c r="C832" s="15" t="s">
        <v>4</v>
      </c>
      <c r="S832" s="12"/>
    </row>
    <row r="833" spans="1:19" ht="15">
      <c r="A833" s="11">
        <v>2007</v>
      </c>
      <c r="B833" s="11">
        <v>21</v>
      </c>
      <c r="C833" s="11">
        <v>0</v>
      </c>
      <c r="D833" s="11">
        <v>0</v>
      </c>
      <c r="E833" s="12">
        <v>119.67</v>
      </c>
      <c r="F833" s="11">
        <v>141</v>
      </c>
      <c r="G833" s="11">
        <v>40</v>
      </c>
      <c r="H833" s="11">
        <v>126</v>
      </c>
      <c r="I833" s="11">
        <v>77</v>
      </c>
      <c r="J833" s="11">
        <v>71</v>
      </c>
      <c r="K833" s="11">
        <v>25</v>
      </c>
      <c r="L833" s="11">
        <v>5</v>
      </c>
      <c r="M833" s="11">
        <v>5</v>
      </c>
      <c r="N833" s="13">
        <f aca="true" t="shared" si="186" ref="N833:N840">L833/(L833+M833)</f>
        <v>0.5</v>
      </c>
      <c r="O833" s="11">
        <v>0</v>
      </c>
      <c r="P833" s="12">
        <f aca="true" t="shared" si="187" ref="P833:P840">(J833*9)/E833</f>
        <v>5.339684131361244</v>
      </c>
      <c r="Q833" s="12">
        <f t="shared" si="182"/>
        <v>1.5124926882259546</v>
      </c>
      <c r="R833" s="12">
        <f t="shared" si="183"/>
        <v>3.15</v>
      </c>
      <c r="S833" s="12">
        <f t="shared" si="176"/>
        <v>9.476059162697418</v>
      </c>
    </row>
    <row r="834" spans="1:19" ht="15">
      <c r="A834" s="24">
        <v>2008</v>
      </c>
      <c r="B834" s="24">
        <v>33</v>
      </c>
      <c r="C834" s="24">
        <v>4</v>
      </c>
      <c r="D834" s="24">
        <v>1</v>
      </c>
      <c r="E834" s="26">
        <v>231</v>
      </c>
      <c r="F834" s="24">
        <v>233</v>
      </c>
      <c r="G834" s="24">
        <v>25</v>
      </c>
      <c r="H834" s="24">
        <v>184</v>
      </c>
      <c r="I834" s="24">
        <v>116</v>
      </c>
      <c r="J834" s="24">
        <v>106</v>
      </c>
      <c r="K834" s="24">
        <v>45</v>
      </c>
      <c r="L834" s="24">
        <v>13</v>
      </c>
      <c r="M834" s="24">
        <v>12</v>
      </c>
      <c r="N834" s="23">
        <f t="shared" si="186"/>
        <v>0.52</v>
      </c>
      <c r="O834" s="24">
        <v>0</v>
      </c>
      <c r="P834" s="12">
        <f t="shared" si="187"/>
        <v>4.12987012987013</v>
      </c>
      <c r="Q834" s="12">
        <f t="shared" si="182"/>
        <v>1.1168831168831168</v>
      </c>
      <c r="R834" s="12">
        <f t="shared" si="183"/>
        <v>7.36</v>
      </c>
      <c r="S834" s="12">
        <f aca="true" t="shared" si="188" ref="S834:S840">(H834*9)/E834</f>
        <v>7.1688311688311686</v>
      </c>
    </row>
    <row r="835" spans="1:19" ht="15">
      <c r="A835" s="24">
        <v>2009</v>
      </c>
      <c r="B835" s="24">
        <v>32</v>
      </c>
      <c r="C835" s="24">
        <v>7</v>
      </c>
      <c r="D835" s="24">
        <v>0</v>
      </c>
      <c r="E835" s="26">
        <v>235.67</v>
      </c>
      <c r="F835" s="24">
        <v>238</v>
      </c>
      <c r="G835" s="24">
        <v>56</v>
      </c>
      <c r="H835" s="24">
        <v>185</v>
      </c>
      <c r="I835" s="24">
        <v>111</v>
      </c>
      <c r="J835" s="24">
        <v>106</v>
      </c>
      <c r="K835" s="24">
        <v>32</v>
      </c>
      <c r="L835" s="24">
        <v>17</v>
      </c>
      <c r="M835" s="24">
        <v>9</v>
      </c>
      <c r="N835" s="23">
        <f t="shared" si="186"/>
        <v>0.6538461538461539</v>
      </c>
      <c r="O835" s="24">
        <v>0</v>
      </c>
      <c r="P835" s="12">
        <f t="shared" si="187"/>
        <v>4.048033266856198</v>
      </c>
      <c r="Q835" s="12">
        <f t="shared" si="182"/>
        <v>1.247507107395935</v>
      </c>
      <c r="R835" s="12">
        <f t="shared" si="183"/>
        <v>3.3035714285714284</v>
      </c>
      <c r="S835" s="12">
        <f t="shared" si="188"/>
        <v>7.064963720456571</v>
      </c>
    </row>
    <row r="836" spans="1:19" ht="15">
      <c r="A836" s="24">
        <v>2010</v>
      </c>
      <c r="B836" s="25">
        <v>32</v>
      </c>
      <c r="C836" s="25">
        <v>3</v>
      </c>
      <c r="D836" s="25">
        <v>0</v>
      </c>
      <c r="E836" s="26">
        <v>223.33</v>
      </c>
      <c r="F836" s="25">
        <v>251</v>
      </c>
      <c r="G836" s="25">
        <v>52</v>
      </c>
      <c r="H836" s="25">
        <v>157</v>
      </c>
      <c r="I836" s="25">
        <v>121</v>
      </c>
      <c r="J836" s="25">
        <v>115</v>
      </c>
      <c r="K836" s="25">
        <v>27</v>
      </c>
      <c r="L836" s="25">
        <v>17</v>
      </c>
      <c r="M836" s="25">
        <v>13</v>
      </c>
      <c r="N836" s="23">
        <f t="shared" si="186"/>
        <v>0.5666666666666667</v>
      </c>
      <c r="O836" s="24">
        <v>0</v>
      </c>
      <c r="P836" s="26">
        <f t="shared" si="187"/>
        <v>4.634397528321318</v>
      </c>
      <c r="Q836" s="26">
        <f t="shared" si="182"/>
        <v>1.3567366677114583</v>
      </c>
      <c r="R836" s="26">
        <f t="shared" si="183"/>
        <v>3.019230769230769</v>
      </c>
      <c r="S836" s="26">
        <f t="shared" si="188"/>
        <v>6.326960103882147</v>
      </c>
    </row>
    <row r="837" spans="1:19" ht="15">
      <c r="A837" s="24">
        <v>2011</v>
      </c>
      <c r="B837" s="24">
        <v>32</v>
      </c>
      <c r="C837" s="24">
        <v>2</v>
      </c>
      <c r="D837" s="24">
        <v>1</v>
      </c>
      <c r="E837" s="26">
        <v>188.67</v>
      </c>
      <c r="F837" s="24">
        <v>236</v>
      </c>
      <c r="G837" s="24">
        <v>55</v>
      </c>
      <c r="H837" s="24">
        <v>169</v>
      </c>
      <c r="I837" s="24">
        <v>128</v>
      </c>
      <c r="J837" s="24">
        <v>123</v>
      </c>
      <c r="K837" s="24">
        <v>34</v>
      </c>
      <c r="L837" s="24">
        <v>8</v>
      </c>
      <c r="M837" s="24">
        <v>13</v>
      </c>
      <c r="N837" s="23">
        <f t="shared" si="186"/>
        <v>0.38095238095238093</v>
      </c>
      <c r="O837" s="24">
        <v>0</v>
      </c>
      <c r="P837" s="26">
        <f t="shared" si="187"/>
        <v>5.867387501987598</v>
      </c>
      <c r="Q837" s="26">
        <f t="shared" si="182"/>
        <v>1.5423755764032439</v>
      </c>
      <c r="R837" s="26">
        <f t="shared" si="183"/>
        <v>3.0727272727272728</v>
      </c>
      <c r="S837" s="26">
        <f t="shared" si="188"/>
        <v>8.06169502305613</v>
      </c>
    </row>
    <row r="838" spans="1:19" ht="15">
      <c r="A838" s="24">
        <v>2012</v>
      </c>
      <c r="B838" s="25">
        <v>34</v>
      </c>
      <c r="C838" s="24">
        <v>11</v>
      </c>
      <c r="D838" s="24">
        <v>2</v>
      </c>
      <c r="E838" s="26">
        <v>268.33</v>
      </c>
      <c r="F838" s="24">
        <v>236</v>
      </c>
      <c r="G838" s="24">
        <v>80</v>
      </c>
      <c r="H838" s="24">
        <v>233</v>
      </c>
      <c r="I838" s="24">
        <v>94</v>
      </c>
      <c r="J838" s="24">
        <v>86</v>
      </c>
      <c r="K838" s="24">
        <v>29</v>
      </c>
      <c r="L838" s="24">
        <v>15</v>
      </c>
      <c r="M838" s="24">
        <v>12</v>
      </c>
      <c r="N838" s="23">
        <f>L838/(L838+M838)</f>
        <v>0.5555555555555556</v>
      </c>
      <c r="O838" s="24">
        <v>0</v>
      </c>
      <c r="P838" s="26">
        <f>(J838*9)/E838</f>
        <v>2.884507882085492</v>
      </c>
      <c r="Q838" s="26">
        <f t="shared" si="182"/>
        <v>1.1776543807997615</v>
      </c>
      <c r="R838" s="26">
        <f t="shared" si="183"/>
        <v>2.9125</v>
      </c>
      <c r="S838" s="26">
        <f t="shared" si="188"/>
        <v>7.815003913092089</v>
      </c>
    </row>
    <row r="839" spans="1:19" ht="15">
      <c r="A839" s="17">
        <v>2013</v>
      </c>
      <c r="B839" s="17">
        <v>35</v>
      </c>
      <c r="C839" s="17">
        <v>5</v>
      </c>
      <c r="D839" s="17">
        <v>2</v>
      </c>
      <c r="E839" s="6">
        <v>243</v>
      </c>
      <c r="F839" s="17">
        <v>238</v>
      </c>
      <c r="G839" s="17">
        <v>65</v>
      </c>
      <c r="H839" s="17">
        <v>240</v>
      </c>
      <c r="I839" s="17">
        <v>106</v>
      </c>
      <c r="J839" s="17">
        <v>103</v>
      </c>
      <c r="K839" s="17">
        <v>23</v>
      </c>
      <c r="L839" s="17">
        <v>13</v>
      </c>
      <c r="M839" s="17">
        <v>11</v>
      </c>
      <c r="N839" s="20">
        <f>L839/(L839+M839)</f>
        <v>0.5416666666666666</v>
      </c>
      <c r="O839" s="17">
        <v>0</v>
      </c>
      <c r="P839" s="6">
        <f>(J839*9)/E839</f>
        <v>3.814814814814815</v>
      </c>
      <c r="Q839" s="6">
        <f>(G839+F839)/E839</f>
        <v>1.2469135802469136</v>
      </c>
      <c r="R839" s="6">
        <f>H839/G839</f>
        <v>3.6923076923076925</v>
      </c>
      <c r="S839" s="6">
        <f>(H839*9)/E839</f>
        <v>8.88888888888889</v>
      </c>
    </row>
    <row r="840" spans="1:19" ht="15">
      <c r="A840" s="11" t="s">
        <v>194</v>
      </c>
      <c r="B840" s="22">
        <f>SUM(B833:B839)</f>
        <v>219</v>
      </c>
      <c r="C840" s="22">
        <f aca="true" t="shared" si="189" ref="C840:M840">SUM(C833:C839)</f>
        <v>32</v>
      </c>
      <c r="D840" s="22">
        <f t="shared" si="189"/>
        <v>6</v>
      </c>
      <c r="E840" s="22">
        <f t="shared" si="189"/>
        <v>1509.67</v>
      </c>
      <c r="F840" s="22">
        <f t="shared" si="189"/>
        <v>1573</v>
      </c>
      <c r="G840" s="22">
        <f t="shared" si="189"/>
        <v>373</v>
      </c>
      <c r="H840" s="22">
        <f t="shared" si="189"/>
        <v>1294</v>
      </c>
      <c r="I840" s="22">
        <f t="shared" si="189"/>
        <v>753</v>
      </c>
      <c r="J840" s="22">
        <f t="shared" si="189"/>
        <v>710</v>
      </c>
      <c r="K840" s="22">
        <f t="shared" si="189"/>
        <v>215</v>
      </c>
      <c r="L840" s="22">
        <f t="shared" si="189"/>
        <v>88</v>
      </c>
      <c r="M840" s="22">
        <f t="shared" si="189"/>
        <v>75</v>
      </c>
      <c r="N840" s="23">
        <f t="shared" si="186"/>
        <v>0.5398773006134969</v>
      </c>
      <c r="O840" s="24">
        <v>0</v>
      </c>
      <c r="P840" s="26">
        <f t="shared" si="187"/>
        <v>4.232713109487504</v>
      </c>
      <c r="Q840" s="26">
        <f t="shared" si="182"/>
        <v>1.289023428961296</v>
      </c>
      <c r="R840" s="26">
        <f t="shared" si="183"/>
        <v>3.4691689008042896</v>
      </c>
      <c r="S840" s="26">
        <f t="shared" si="188"/>
        <v>7.714268681234971</v>
      </c>
    </row>
    <row r="841" ht="15">
      <c r="S841" s="12"/>
    </row>
    <row r="842" spans="1:19" ht="15.75">
      <c r="A842" s="9" t="s">
        <v>5</v>
      </c>
      <c r="C842" s="15" t="s">
        <v>256</v>
      </c>
      <c r="G842" s="16" t="s">
        <v>191</v>
      </c>
      <c r="S842" s="12"/>
    </row>
    <row r="843" spans="1:19" ht="15">
      <c r="A843" s="11">
        <v>1980</v>
      </c>
      <c r="B843" s="11">
        <v>32</v>
      </c>
      <c r="C843" s="11">
        <v>8</v>
      </c>
      <c r="D843" s="11">
        <v>3</v>
      </c>
      <c r="E843" s="12">
        <v>221.33</v>
      </c>
      <c r="F843" s="11">
        <v>219</v>
      </c>
      <c r="G843" s="11">
        <v>62</v>
      </c>
      <c r="H843" s="11">
        <v>106</v>
      </c>
      <c r="I843" s="11">
        <v>99</v>
      </c>
      <c r="J843" s="11">
        <v>84</v>
      </c>
      <c r="K843" s="11">
        <v>20</v>
      </c>
      <c r="L843" s="11">
        <v>12</v>
      </c>
      <c r="M843" s="11">
        <v>7</v>
      </c>
      <c r="N843" s="13">
        <f>L843/(L843+M843)</f>
        <v>0.631578947368421</v>
      </c>
      <c r="O843" s="11">
        <v>0</v>
      </c>
      <c r="P843" s="14">
        <f>(J843*9)/E843</f>
        <v>3.4157140920797</v>
      </c>
      <c r="Q843" s="12">
        <f t="shared" si="182"/>
        <v>1.2695974336962905</v>
      </c>
      <c r="R843" s="12">
        <f t="shared" si="183"/>
        <v>1.7096774193548387</v>
      </c>
      <c r="S843" s="12">
        <f>(H843*9)/E843</f>
        <v>4.310305878100573</v>
      </c>
    </row>
    <row r="844" ht="15">
      <c r="S844" s="12"/>
    </row>
    <row r="845" spans="1:19" ht="15.75">
      <c r="A845" s="9" t="s">
        <v>6</v>
      </c>
      <c r="C845" s="15" t="s">
        <v>129</v>
      </c>
      <c r="S845" s="12"/>
    </row>
    <row r="846" spans="1:19" ht="15">
      <c r="A846" s="11">
        <v>1999</v>
      </c>
      <c r="B846" s="11">
        <v>37</v>
      </c>
      <c r="C846" s="11">
        <v>0</v>
      </c>
      <c r="D846" s="11">
        <v>0</v>
      </c>
      <c r="E846" s="12">
        <v>40.67</v>
      </c>
      <c r="F846" s="11">
        <v>32</v>
      </c>
      <c r="G846" s="11">
        <v>7</v>
      </c>
      <c r="H846" s="11">
        <v>33</v>
      </c>
      <c r="I846" s="11">
        <v>20</v>
      </c>
      <c r="J846" s="11">
        <v>18</v>
      </c>
      <c r="K846" s="11">
        <v>10</v>
      </c>
      <c r="L846" s="11">
        <v>2</v>
      </c>
      <c r="M846" s="11">
        <v>3</v>
      </c>
      <c r="N846" s="13">
        <f>L846/(L846+M846)</f>
        <v>0.4</v>
      </c>
      <c r="O846" s="11">
        <v>0</v>
      </c>
      <c r="P846" s="14">
        <f>(J846*9)/E846</f>
        <v>3.9832800590115562</v>
      </c>
      <c r="Q846" s="12">
        <f aca="true" t="shared" si="190" ref="Q846:Q874">(G846+F846)/E846</f>
        <v>0.9589377919842635</v>
      </c>
      <c r="R846" s="12">
        <f aca="true" t="shared" si="191" ref="R846:R874">H846/G846</f>
        <v>4.714285714285714</v>
      </c>
      <c r="S846" s="12">
        <f>(H846*9)/E846</f>
        <v>7.302680108187853</v>
      </c>
    </row>
    <row r="847" spans="1:19" ht="15">
      <c r="A847" s="11">
        <v>2000</v>
      </c>
      <c r="B847" s="11">
        <v>51</v>
      </c>
      <c r="C847" s="11">
        <v>0</v>
      </c>
      <c r="D847" s="11">
        <v>0</v>
      </c>
      <c r="E847" s="12">
        <v>64.33</v>
      </c>
      <c r="F847" s="11">
        <v>64</v>
      </c>
      <c r="G847" s="11">
        <v>29</v>
      </c>
      <c r="H847" s="11">
        <v>41</v>
      </c>
      <c r="I847" s="11">
        <v>35</v>
      </c>
      <c r="J847" s="11">
        <v>32</v>
      </c>
      <c r="K847" s="11">
        <v>11</v>
      </c>
      <c r="L847" s="11">
        <v>5</v>
      </c>
      <c r="M847" s="11">
        <v>2</v>
      </c>
      <c r="N847" s="13">
        <f>L847/(L847+M847)</f>
        <v>0.7142857142857143</v>
      </c>
      <c r="O847" s="11">
        <v>1</v>
      </c>
      <c r="P847" s="14">
        <f>(J847*9)/E847</f>
        <v>4.476915902378361</v>
      </c>
      <c r="Q847" s="12">
        <f t="shared" si="190"/>
        <v>1.4456707601430125</v>
      </c>
      <c r="R847" s="12">
        <f t="shared" si="191"/>
        <v>1.4137931034482758</v>
      </c>
      <c r="S847" s="12">
        <f>(H847*9)/E847</f>
        <v>5.736048499922276</v>
      </c>
    </row>
    <row r="848" spans="1:19" ht="15">
      <c r="A848" s="17">
        <v>2001</v>
      </c>
      <c r="B848" s="17">
        <v>46</v>
      </c>
      <c r="C848" s="17">
        <v>0</v>
      </c>
      <c r="D848" s="17">
        <v>0</v>
      </c>
      <c r="E848" s="6">
        <v>51.67</v>
      </c>
      <c r="F848" s="17">
        <v>45</v>
      </c>
      <c r="G848" s="17">
        <v>13</v>
      </c>
      <c r="H848" s="17">
        <v>40</v>
      </c>
      <c r="I848" s="17">
        <v>16</v>
      </c>
      <c r="J848" s="17">
        <v>16</v>
      </c>
      <c r="K848" s="17">
        <v>6</v>
      </c>
      <c r="L848" s="17">
        <v>8</v>
      </c>
      <c r="M848" s="17">
        <v>0</v>
      </c>
      <c r="N848" s="20">
        <f>L848/(L848+M848)</f>
        <v>1</v>
      </c>
      <c r="O848" s="17">
        <v>0</v>
      </c>
      <c r="P848" s="21">
        <f>(J848*9)/E848</f>
        <v>2.7869169730985095</v>
      </c>
      <c r="Q848" s="6">
        <f t="shared" si="190"/>
        <v>1.1225082252757885</v>
      </c>
      <c r="R848" s="6">
        <f t="shared" si="191"/>
        <v>3.076923076923077</v>
      </c>
      <c r="S848" s="6">
        <f>(H848*9)/E848</f>
        <v>6.967292432746274</v>
      </c>
    </row>
    <row r="849" spans="1:19" ht="15">
      <c r="A849" s="11" t="s">
        <v>194</v>
      </c>
      <c r="B849" s="11">
        <f aca="true" t="shared" si="192" ref="B849:M849">SUM(B846:B848)</f>
        <v>134</v>
      </c>
      <c r="C849" s="11">
        <f t="shared" si="192"/>
        <v>0</v>
      </c>
      <c r="D849" s="11">
        <f t="shared" si="192"/>
        <v>0</v>
      </c>
      <c r="E849" s="12">
        <f t="shared" si="192"/>
        <v>156.67000000000002</v>
      </c>
      <c r="F849" s="11">
        <f t="shared" si="192"/>
        <v>141</v>
      </c>
      <c r="G849" s="11">
        <f t="shared" si="192"/>
        <v>49</v>
      </c>
      <c r="H849" s="11">
        <f t="shared" si="192"/>
        <v>114</v>
      </c>
      <c r="I849" s="11">
        <f t="shared" si="192"/>
        <v>71</v>
      </c>
      <c r="J849" s="11">
        <f t="shared" si="192"/>
        <v>66</v>
      </c>
      <c r="K849" s="11">
        <f t="shared" si="192"/>
        <v>27</v>
      </c>
      <c r="L849" s="11">
        <f t="shared" si="192"/>
        <v>15</v>
      </c>
      <c r="M849" s="11">
        <f t="shared" si="192"/>
        <v>5</v>
      </c>
      <c r="N849" s="13">
        <f>L849/(L849+M849)</f>
        <v>0.75</v>
      </c>
      <c r="O849" s="11">
        <f>SUM(O846:O848)</f>
        <v>1</v>
      </c>
      <c r="P849" s="14">
        <f>(J849*9)/E849</f>
        <v>3.791408693432054</v>
      </c>
      <c r="Q849" s="12">
        <f t="shared" si="190"/>
        <v>1.2127401544647984</v>
      </c>
      <c r="R849" s="12">
        <f t="shared" si="191"/>
        <v>2.326530612244898</v>
      </c>
      <c r="S849" s="12">
        <f>(H849*9)/E849</f>
        <v>6.548796834109912</v>
      </c>
    </row>
    <row r="850" ht="15">
      <c r="S850" s="12"/>
    </row>
    <row r="851" spans="1:19" ht="15.75">
      <c r="A851" s="9" t="s">
        <v>7</v>
      </c>
      <c r="C851" s="15" t="s">
        <v>221</v>
      </c>
      <c r="S851" s="12"/>
    </row>
    <row r="852" spans="1:19" ht="15">
      <c r="A852" s="11">
        <v>1998</v>
      </c>
      <c r="B852" s="11">
        <v>7</v>
      </c>
      <c r="C852" s="11">
        <v>1</v>
      </c>
      <c r="D852" s="11">
        <v>0</v>
      </c>
      <c r="E852" s="12">
        <v>25</v>
      </c>
      <c r="F852" s="11">
        <v>28</v>
      </c>
      <c r="G852" s="11">
        <v>6</v>
      </c>
      <c r="H852" s="11">
        <v>19</v>
      </c>
      <c r="I852" s="11">
        <v>16</v>
      </c>
      <c r="J852" s="11">
        <v>15</v>
      </c>
      <c r="K852" s="11">
        <v>4</v>
      </c>
      <c r="L852" s="11">
        <v>1</v>
      </c>
      <c r="M852" s="11">
        <v>1</v>
      </c>
      <c r="N852" s="13">
        <f>L852/(L852+M852)</f>
        <v>0.5</v>
      </c>
      <c r="O852" s="11">
        <v>2</v>
      </c>
      <c r="P852" s="14">
        <f>(J852*9)/E852</f>
        <v>5.4</v>
      </c>
      <c r="Q852" s="12">
        <f t="shared" si="190"/>
        <v>1.36</v>
      </c>
      <c r="R852" s="12">
        <f t="shared" si="191"/>
        <v>3.1666666666666665</v>
      </c>
      <c r="S852" s="12">
        <f>(H852*9)/E852</f>
        <v>6.84</v>
      </c>
    </row>
    <row r="853" spans="1:19" ht="15">
      <c r="A853" s="11">
        <v>1999</v>
      </c>
      <c r="B853" s="11">
        <v>14</v>
      </c>
      <c r="C853" s="11">
        <v>0</v>
      </c>
      <c r="D853" s="11">
        <v>0</v>
      </c>
      <c r="E853" s="12">
        <v>89.33</v>
      </c>
      <c r="F853" s="11">
        <v>105</v>
      </c>
      <c r="G853" s="11">
        <v>33</v>
      </c>
      <c r="H853" s="11">
        <v>47</v>
      </c>
      <c r="I853" s="11">
        <v>54</v>
      </c>
      <c r="J853" s="11">
        <v>53</v>
      </c>
      <c r="K853" s="11">
        <v>18</v>
      </c>
      <c r="L853" s="11">
        <v>4</v>
      </c>
      <c r="M853" s="11">
        <v>6</v>
      </c>
      <c r="N853" s="13">
        <f>L853/(L853+M853)</f>
        <v>0.4</v>
      </c>
      <c r="O853" s="11">
        <v>0</v>
      </c>
      <c r="P853" s="14">
        <f>(J853*9)/E853</f>
        <v>5.339751483264301</v>
      </c>
      <c r="Q853" s="12">
        <f t="shared" si="190"/>
        <v>1.5448337624538229</v>
      </c>
      <c r="R853" s="12">
        <f t="shared" si="191"/>
        <v>1.4242424242424243</v>
      </c>
      <c r="S853" s="12">
        <f>(H853*9)/E853</f>
        <v>4.735251315347588</v>
      </c>
    </row>
    <row r="854" spans="1:19" ht="15">
      <c r="A854" s="11">
        <v>2000</v>
      </c>
      <c r="B854" s="11">
        <v>27</v>
      </c>
      <c r="C854" s="11">
        <v>7</v>
      </c>
      <c r="D854" s="11">
        <v>1</v>
      </c>
      <c r="E854" s="12">
        <v>193.33</v>
      </c>
      <c r="F854" s="11">
        <v>212</v>
      </c>
      <c r="G854" s="11">
        <v>64</v>
      </c>
      <c r="H854" s="11">
        <v>101</v>
      </c>
      <c r="I854" s="11">
        <v>85</v>
      </c>
      <c r="J854" s="11">
        <v>80</v>
      </c>
      <c r="K854" s="11">
        <v>17</v>
      </c>
      <c r="L854" s="11">
        <v>16</v>
      </c>
      <c r="M854" s="11">
        <v>7</v>
      </c>
      <c r="N854" s="13">
        <f>L854/(L854+M854)</f>
        <v>0.6956521739130435</v>
      </c>
      <c r="O854" s="11">
        <v>0</v>
      </c>
      <c r="P854" s="14">
        <f>(J854*9)/E854</f>
        <v>3.724202141416231</v>
      </c>
      <c r="Q854" s="12">
        <f t="shared" si="190"/>
        <v>1.427610820876222</v>
      </c>
      <c r="R854" s="12">
        <f t="shared" si="191"/>
        <v>1.578125</v>
      </c>
      <c r="S854" s="12">
        <f>(H854*9)/E854</f>
        <v>4.701805203537992</v>
      </c>
    </row>
    <row r="855" spans="1:19" ht="15">
      <c r="A855" s="17">
        <v>2001</v>
      </c>
      <c r="B855" s="17">
        <v>23</v>
      </c>
      <c r="C855" s="17">
        <v>2</v>
      </c>
      <c r="D855" s="17">
        <v>0</v>
      </c>
      <c r="E855" s="6">
        <v>166</v>
      </c>
      <c r="F855" s="17">
        <v>160</v>
      </c>
      <c r="G855" s="17">
        <v>67</v>
      </c>
      <c r="H855" s="17">
        <v>97</v>
      </c>
      <c r="I855" s="17">
        <v>79</v>
      </c>
      <c r="J855" s="17">
        <v>74</v>
      </c>
      <c r="K855" s="17">
        <v>16</v>
      </c>
      <c r="L855" s="17">
        <v>9</v>
      </c>
      <c r="M855" s="17">
        <v>5</v>
      </c>
      <c r="N855" s="20">
        <f>L855/(L855+M855)</f>
        <v>0.6428571428571429</v>
      </c>
      <c r="O855" s="17">
        <v>0</v>
      </c>
      <c r="P855" s="21">
        <f>(J855*9)/E855</f>
        <v>4.0120481927710845</v>
      </c>
      <c r="Q855" s="6">
        <f t="shared" si="190"/>
        <v>1.3674698795180722</v>
      </c>
      <c r="R855" s="6">
        <f t="shared" si="191"/>
        <v>1.4477611940298507</v>
      </c>
      <c r="S855" s="6">
        <f>(H855*9)/E855</f>
        <v>5.259036144578313</v>
      </c>
    </row>
    <row r="856" spans="1:19" ht="15">
      <c r="A856" s="11" t="s">
        <v>194</v>
      </c>
      <c r="B856" s="11">
        <f aca="true" t="shared" si="193" ref="B856:M856">SUM(B852:B855)</f>
        <v>71</v>
      </c>
      <c r="C856" s="11">
        <f t="shared" si="193"/>
        <v>10</v>
      </c>
      <c r="D856" s="11">
        <f t="shared" si="193"/>
        <v>1</v>
      </c>
      <c r="E856" s="12">
        <f>SUM(E852:E855)+0.01</f>
        <v>473.67</v>
      </c>
      <c r="F856" s="11">
        <f t="shared" si="193"/>
        <v>505</v>
      </c>
      <c r="G856" s="11">
        <f t="shared" si="193"/>
        <v>170</v>
      </c>
      <c r="H856" s="11">
        <f t="shared" si="193"/>
        <v>264</v>
      </c>
      <c r="I856" s="11">
        <f t="shared" si="193"/>
        <v>234</v>
      </c>
      <c r="J856" s="11">
        <f t="shared" si="193"/>
        <v>222</v>
      </c>
      <c r="K856" s="11">
        <f t="shared" si="193"/>
        <v>55</v>
      </c>
      <c r="L856" s="11">
        <f t="shared" si="193"/>
        <v>30</v>
      </c>
      <c r="M856" s="11">
        <f t="shared" si="193"/>
        <v>19</v>
      </c>
      <c r="N856" s="13">
        <f>L856/(L856+M856)</f>
        <v>0.6122448979591837</v>
      </c>
      <c r="O856" s="11">
        <f>SUM(O852:O855)</f>
        <v>2</v>
      </c>
      <c r="P856" s="14">
        <f>(J856*9)/E856</f>
        <v>4.218126543796314</v>
      </c>
      <c r="Q856" s="12">
        <f t="shared" si="190"/>
        <v>1.4250427512825383</v>
      </c>
      <c r="R856" s="12">
        <f t="shared" si="191"/>
        <v>1.5529411764705883</v>
      </c>
      <c r="S856" s="12">
        <f>(H856*9)/E856</f>
        <v>5.016150484514535</v>
      </c>
    </row>
    <row r="857" ht="15">
      <c r="S857" s="12"/>
    </row>
    <row r="858" spans="1:19" ht="15.75">
      <c r="A858" s="9" t="s">
        <v>8</v>
      </c>
      <c r="C858" s="15">
        <v>2001</v>
      </c>
      <c r="S858" s="12"/>
    </row>
    <row r="859" spans="1:19" ht="15">
      <c r="A859" s="11">
        <v>2001</v>
      </c>
      <c r="B859" s="11">
        <v>64</v>
      </c>
      <c r="C859" s="11">
        <v>0</v>
      </c>
      <c r="D859" s="11">
        <v>0</v>
      </c>
      <c r="E859" s="12">
        <v>61.33</v>
      </c>
      <c r="F859" s="11">
        <v>65</v>
      </c>
      <c r="G859" s="11">
        <v>31</v>
      </c>
      <c r="H859" s="11">
        <v>52</v>
      </c>
      <c r="I859" s="11">
        <v>33</v>
      </c>
      <c r="J859" s="11">
        <v>33</v>
      </c>
      <c r="K859" s="11">
        <v>12</v>
      </c>
      <c r="L859" s="11">
        <v>5</v>
      </c>
      <c r="M859" s="11">
        <v>4</v>
      </c>
      <c r="N859" s="13">
        <f>L859/(L859+M859)</f>
        <v>0.5555555555555556</v>
      </c>
      <c r="O859" s="11">
        <v>2</v>
      </c>
      <c r="P859" s="14">
        <f>(J859*9)/E859</f>
        <v>4.842654492091961</v>
      </c>
      <c r="Q859" s="12">
        <f t="shared" si="190"/>
        <v>1.565302462090331</v>
      </c>
      <c r="R859" s="12">
        <f t="shared" si="191"/>
        <v>1.6774193548387097</v>
      </c>
      <c r="S859" s="12">
        <f>(H859*9)/E859</f>
        <v>7.6308495026903636</v>
      </c>
    </row>
    <row r="860" ht="15">
      <c r="S860" s="12"/>
    </row>
    <row r="861" spans="1:19" ht="15.75">
      <c r="A861" s="9" t="s">
        <v>9</v>
      </c>
      <c r="C861" s="15" t="s">
        <v>10</v>
      </c>
      <c r="S861" s="12"/>
    </row>
    <row r="862" spans="1:19" ht="15">
      <c r="A862" s="11">
        <v>1992</v>
      </c>
      <c r="B862" s="11">
        <v>32</v>
      </c>
      <c r="C862" s="11">
        <v>3</v>
      </c>
      <c r="D862" s="11">
        <v>2</v>
      </c>
      <c r="E862" s="12">
        <v>204.67</v>
      </c>
      <c r="F862" s="11">
        <v>232</v>
      </c>
      <c r="G862" s="11">
        <v>66</v>
      </c>
      <c r="H862" s="11">
        <v>127</v>
      </c>
      <c r="I862" s="11">
        <v>99</v>
      </c>
      <c r="J862" s="11">
        <v>90</v>
      </c>
      <c r="K862" s="11">
        <v>18</v>
      </c>
      <c r="L862" s="11">
        <v>12</v>
      </c>
      <c r="M862" s="11">
        <v>14</v>
      </c>
      <c r="N862" s="13">
        <f aca="true" t="shared" si="194" ref="N862:N868">L862/(L862+M862)</f>
        <v>0.46153846153846156</v>
      </c>
      <c r="O862" s="11">
        <v>0</v>
      </c>
      <c r="P862" s="14">
        <f aca="true" t="shared" si="195" ref="P862:P868">(J862*9)/E862</f>
        <v>3.957590267259491</v>
      </c>
      <c r="Q862" s="12">
        <f t="shared" si="190"/>
        <v>1.456002345238677</v>
      </c>
      <c r="R862" s="12">
        <f t="shared" si="191"/>
        <v>1.9242424242424243</v>
      </c>
      <c r="S862" s="12">
        <f aca="true" t="shared" si="196" ref="S862:S868">(H862*9)/E862</f>
        <v>5.58459959935506</v>
      </c>
    </row>
    <row r="863" spans="1:19" ht="15">
      <c r="A863" s="11">
        <v>1993</v>
      </c>
      <c r="B863" s="11">
        <v>34</v>
      </c>
      <c r="C863" s="11">
        <v>3</v>
      </c>
      <c r="D863" s="11">
        <v>2</v>
      </c>
      <c r="E863" s="12">
        <v>251</v>
      </c>
      <c r="F863" s="11">
        <v>261</v>
      </c>
      <c r="G863" s="11">
        <v>79</v>
      </c>
      <c r="H863" s="11">
        <v>146</v>
      </c>
      <c r="I863" s="11">
        <v>119</v>
      </c>
      <c r="J863" s="11">
        <v>111</v>
      </c>
      <c r="K863" s="11">
        <v>22</v>
      </c>
      <c r="L863" s="11">
        <v>13</v>
      </c>
      <c r="M863" s="11">
        <v>12</v>
      </c>
      <c r="N863" s="13">
        <f t="shared" si="194"/>
        <v>0.52</v>
      </c>
      <c r="O863" s="11">
        <v>0</v>
      </c>
      <c r="P863" s="14">
        <f t="shared" si="195"/>
        <v>3.9800796812749004</v>
      </c>
      <c r="Q863" s="12">
        <f t="shared" si="190"/>
        <v>1.3545816733067728</v>
      </c>
      <c r="R863" s="12">
        <f t="shared" si="191"/>
        <v>1.8481012658227849</v>
      </c>
      <c r="S863" s="12">
        <f t="shared" si="196"/>
        <v>5.235059760956175</v>
      </c>
    </row>
    <row r="864" spans="1:19" ht="15">
      <c r="A864" s="11">
        <v>1994</v>
      </c>
      <c r="B864" s="11">
        <v>4</v>
      </c>
      <c r="C864" s="11">
        <v>0</v>
      </c>
      <c r="D864" s="11">
        <v>0</v>
      </c>
      <c r="E864" s="12">
        <v>25.33</v>
      </c>
      <c r="F864" s="11">
        <v>37</v>
      </c>
      <c r="G864" s="11">
        <v>6</v>
      </c>
      <c r="H864" s="11">
        <v>8</v>
      </c>
      <c r="I864" s="11">
        <v>21</v>
      </c>
      <c r="J864" s="11">
        <v>19</v>
      </c>
      <c r="K864" s="11">
        <v>11</v>
      </c>
      <c r="L864" s="11">
        <v>1</v>
      </c>
      <c r="M864" s="11">
        <v>3</v>
      </c>
      <c r="N864" s="13">
        <f t="shared" si="194"/>
        <v>0.25</v>
      </c>
      <c r="O864" s="11">
        <v>0</v>
      </c>
      <c r="P864" s="14">
        <f t="shared" si="195"/>
        <v>6.750888274772997</v>
      </c>
      <c r="Q864" s="12">
        <f t="shared" si="190"/>
        <v>1.6975917883932097</v>
      </c>
      <c r="R864" s="12">
        <f t="shared" si="191"/>
        <v>1.3333333333333333</v>
      </c>
      <c r="S864" s="12">
        <f t="shared" si="196"/>
        <v>2.8424792735886304</v>
      </c>
    </row>
    <row r="865" spans="1:19" ht="15">
      <c r="A865" s="11">
        <v>1995</v>
      </c>
      <c r="B865" s="11">
        <v>32</v>
      </c>
      <c r="C865" s="11">
        <v>2</v>
      </c>
      <c r="D865" s="11">
        <v>0</v>
      </c>
      <c r="E865" s="12">
        <v>201.67</v>
      </c>
      <c r="F865" s="11">
        <v>302</v>
      </c>
      <c r="G865" s="11">
        <v>48</v>
      </c>
      <c r="H865" s="11">
        <v>148</v>
      </c>
      <c r="I865" s="11">
        <v>166</v>
      </c>
      <c r="J865" s="11">
        <v>150</v>
      </c>
      <c r="K865" s="11">
        <v>33</v>
      </c>
      <c r="L865" s="11">
        <v>5</v>
      </c>
      <c r="M865" s="11">
        <v>17</v>
      </c>
      <c r="N865" s="13">
        <f t="shared" si="194"/>
        <v>0.22727272727272727</v>
      </c>
      <c r="O865" s="11">
        <v>0</v>
      </c>
      <c r="P865" s="14">
        <f t="shared" si="195"/>
        <v>6.6941042296821545</v>
      </c>
      <c r="Q865" s="12">
        <f t="shared" si="190"/>
        <v>1.7355085039916696</v>
      </c>
      <c r="R865" s="12">
        <f t="shared" si="191"/>
        <v>3.0833333333333335</v>
      </c>
      <c r="S865" s="12">
        <f t="shared" si="196"/>
        <v>6.6048495066197255</v>
      </c>
    </row>
    <row r="866" spans="1:19" ht="15">
      <c r="A866" s="11">
        <v>1996</v>
      </c>
      <c r="B866" s="11">
        <v>30</v>
      </c>
      <c r="C866" s="11">
        <v>6</v>
      </c>
      <c r="D866" s="11">
        <v>1</v>
      </c>
      <c r="E866" s="12">
        <v>207.67</v>
      </c>
      <c r="F866" s="11">
        <v>223</v>
      </c>
      <c r="G866" s="11">
        <v>39</v>
      </c>
      <c r="H866" s="11">
        <v>148</v>
      </c>
      <c r="I866" s="11">
        <v>89</v>
      </c>
      <c r="J866" s="11">
        <v>87</v>
      </c>
      <c r="K866" s="11">
        <v>21</v>
      </c>
      <c r="L866" s="11">
        <v>17</v>
      </c>
      <c r="M866" s="11">
        <v>8</v>
      </c>
      <c r="N866" s="13">
        <f t="shared" si="194"/>
        <v>0.68</v>
      </c>
      <c r="O866" s="11">
        <v>0</v>
      </c>
      <c r="P866" s="14">
        <f t="shared" si="195"/>
        <v>3.770404969422642</v>
      </c>
      <c r="Q866" s="12">
        <f t="shared" si="190"/>
        <v>1.2616169884913566</v>
      </c>
      <c r="R866" s="12">
        <f t="shared" si="191"/>
        <v>3.7948717948717947</v>
      </c>
      <c r="S866" s="12">
        <f t="shared" si="196"/>
        <v>6.41402224683392</v>
      </c>
    </row>
    <row r="867" spans="1:19" ht="15">
      <c r="A867" s="17">
        <v>1997</v>
      </c>
      <c r="B867" s="17">
        <v>27</v>
      </c>
      <c r="C867" s="17">
        <v>2</v>
      </c>
      <c r="D867" s="17">
        <v>0</v>
      </c>
      <c r="E867" s="6">
        <v>186</v>
      </c>
      <c r="F867" s="17">
        <v>206</v>
      </c>
      <c r="G867" s="17">
        <v>48</v>
      </c>
      <c r="H867" s="17">
        <v>119</v>
      </c>
      <c r="I867" s="17">
        <v>98</v>
      </c>
      <c r="J867" s="17">
        <v>91</v>
      </c>
      <c r="K867" s="17">
        <v>22</v>
      </c>
      <c r="L867" s="17">
        <v>8</v>
      </c>
      <c r="M867" s="17">
        <v>11</v>
      </c>
      <c r="N867" s="20">
        <f t="shared" si="194"/>
        <v>0.42105263157894735</v>
      </c>
      <c r="O867" s="17">
        <v>0</v>
      </c>
      <c r="P867" s="21">
        <f t="shared" si="195"/>
        <v>4.403225806451613</v>
      </c>
      <c r="Q867" s="6">
        <f t="shared" si="190"/>
        <v>1.3655913978494623</v>
      </c>
      <c r="R867" s="6">
        <f t="shared" si="191"/>
        <v>2.4791666666666665</v>
      </c>
      <c r="S867" s="6">
        <f t="shared" si="196"/>
        <v>5.758064516129032</v>
      </c>
    </row>
    <row r="868" spans="1:19" ht="15">
      <c r="A868" s="11" t="s">
        <v>194</v>
      </c>
      <c r="B868" s="11">
        <f aca="true" t="shared" si="197" ref="B868:M868">SUM(B862:B867)</f>
        <v>159</v>
      </c>
      <c r="C868" s="11">
        <f t="shared" si="197"/>
        <v>16</v>
      </c>
      <c r="D868" s="11">
        <f t="shared" si="197"/>
        <v>5</v>
      </c>
      <c r="E868" s="12">
        <f>SUM(E862:E867)-0.01</f>
        <v>1076.33</v>
      </c>
      <c r="F868" s="11">
        <f t="shared" si="197"/>
        <v>1261</v>
      </c>
      <c r="G868" s="11">
        <f t="shared" si="197"/>
        <v>286</v>
      </c>
      <c r="H868" s="11">
        <f t="shared" si="197"/>
        <v>696</v>
      </c>
      <c r="I868" s="11">
        <f t="shared" si="197"/>
        <v>592</v>
      </c>
      <c r="J868" s="11">
        <f t="shared" si="197"/>
        <v>548</v>
      </c>
      <c r="K868" s="11">
        <f t="shared" si="197"/>
        <v>127</v>
      </c>
      <c r="L868" s="11">
        <f t="shared" si="197"/>
        <v>56</v>
      </c>
      <c r="M868" s="11">
        <f t="shared" si="197"/>
        <v>65</v>
      </c>
      <c r="N868" s="13">
        <f t="shared" si="194"/>
        <v>0.4628099173553719</v>
      </c>
      <c r="O868" s="11">
        <v>0</v>
      </c>
      <c r="P868" s="14">
        <f t="shared" si="195"/>
        <v>4.582237789525518</v>
      </c>
      <c r="Q868" s="12">
        <f t="shared" si="190"/>
        <v>1.4372915369821524</v>
      </c>
      <c r="R868" s="12">
        <f t="shared" si="191"/>
        <v>2.4335664335664338</v>
      </c>
      <c r="S868" s="12">
        <f t="shared" si="196"/>
        <v>5.819776462609052</v>
      </c>
    </row>
    <row r="869" ht="15">
      <c r="S869" s="12"/>
    </row>
    <row r="870" spans="1:19" ht="15.75">
      <c r="A870" s="9" t="s">
        <v>11</v>
      </c>
      <c r="C870" s="15">
        <v>1982</v>
      </c>
      <c r="S870" s="12"/>
    </row>
    <row r="871" spans="1:19" ht="15">
      <c r="A871" s="11">
        <v>1982</v>
      </c>
      <c r="B871" s="11">
        <v>47</v>
      </c>
      <c r="C871" s="11">
        <v>0</v>
      </c>
      <c r="D871" s="11">
        <v>0</v>
      </c>
      <c r="E871" s="12">
        <v>85</v>
      </c>
      <c r="F871" s="11">
        <v>79</v>
      </c>
      <c r="G871" s="11">
        <v>46</v>
      </c>
      <c r="H871" s="11">
        <v>72</v>
      </c>
      <c r="I871" s="11">
        <v>22</v>
      </c>
      <c r="J871" s="11">
        <v>18</v>
      </c>
      <c r="K871" s="11">
        <v>2</v>
      </c>
      <c r="L871" s="11">
        <v>9</v>
      </c>
      <c r="M871" s="11">
        <v>6</v>
      </c>
      <c r="N871" s="13">
        <f>L871/(L871+M871)</f>
        <v>0.6</v>
      </c>
      <c r="O871" s="11">
        <v>9</v>
      </c>
      <c r="P871" s="14">
        <f>(J871*9)/E871</f>
        <v>1.9058823529411764</v>
      </c>
      <c r="Q871" s="12">
        <f t="shared" si="190"/>
        <v>1.4705882352941178</v>
      </c>
      <c r="R871" s="12">
        <f t="shared" si="191"/>
        <v>1.565217391304348</v>
      </c>
      <c r="S871" s="12">
        <f>(H871*9)/E871</f>
        <v>7.623529411764705</v>
      </c>
    </row>
    <row r="872" ht="15">
      <c r="S872" s="12"/>
    </row>
    <row r="873" spans="1:19" ht="15.75">
      <c r="A873" s="9" t="s">
        <v>12</v>
      </c>
      <c r="C873" s="15">
        <v>1990</v>
      </c>
      <c r="S873" s="12"/>
    </row>
    <row r="874" spans="1:19" ht="15">
      <c r="A874" s="11">
        <v>1990</v>
      </c>
      <c r="B874" s="11">
        <v>20</v>
      </c>
      <c r="C874" s="11">
        <v>2</v>
      </c>
      <c r="D874" s="11">
        <v>0</v>
      </c>
      <c r="E874" s="12">
        <v>126</v>
      </c>
      <c r="F874" s="11">
        <v>179</v>
      </c>
      <c r="G874" s="11">
        <v>36</v>
      </c>
      <c r="H874" s="11">
        <v>73</v>
      </c>
      <c r="I874" s="11">
        <v>94</v>
      </c>
      <c r="J874" s="11">
        <v>85</v>
      </c>
      <c r="K874" s="11">
        <v>24</v>
      </c>
      <c r="L874" s="11">
        <v>2</v>
      </c>
      <c r="M874" s="11">
        <v>15</v>
      </c>
      <c r="N874" s="13">
        <f>L874/(L874+M874)</f>
        <v>0.11764705882352941</v>
      </c>
      <c r="O874" s="11">
        <v>0</v>
      </c>
      <c r="P874" s="14">
        <f>(J874*9)/E874</f>
        <v>6.071428571428571</v>
      </c>
      <c r="Q874" s="12">
        <f t="shared" si="190"/>
        <v>1.7063492063492063</v>
      </c>
      <c r="R874" s="12">
        <f t="shared" si="191"/>
        <v>2.0277777777777777</v>
      </c>
      <c r="S874" s="12">
        <f>(H874*9)/E874</f>
        <v>5.214285714285714</v>
      </c>
    </row>
    <row r="875" ht="15">
      <c r="S875" s="12"/>
    </row>
    <row r="876" spans="1:19" ht="15.75">
      <c r="A876" s="9" t="s">
        <v>13</v>
      </c>
      <c r="C876" s="15" t="s">
        <v>109</v>
      </c>
      <c r="S876" s="12"/>
    </row>
    <row r="877" spans="1:19" ht="15">
      <c r="A877" s="11">
        <v>1986</v>
      </c>
      <c r="B877" s="11">
        <v>72</v>
      </c>
      <c r="C877" s="11">
        <v>0</v>
      </c>
      <c r="D877" s="11">
        <v>0</v>
      </c>
      <c r="E877" s="12">
        <v>121</v>
      </c>
      <c r="F877" s="11">
        <v>125</v>
      </c>
      <c r="G877" s="11">
        <v>29</v>
      </c>
      <c r="H877" s="11">
        <v>43</v>
      </c>
      <c r="I877" s="11">
        <v>60</v>
      </c>
      <c r="J877" s="11">
        <v>51</v>
      </c>
      <c r="K877" s="11">
        <v>8</v>
      </c>
      <c r="L877" s="11">
        <v>6</v>
      </c>
      <c r="M877" s="11">
        <v>3</v>
      </c>
      <c r="N877" s="13">
        <f>L877/(L877+M877)</f>
        <v>0.6666666666666666</v>
      </c>
      <c r="O877" s="22">
        <v>5</v>
      </c>
      <c r="P877" s="14">
        <f>(J877*9)/E877</f>
        <v>3.793388429752066</v>
      </c>
      <c r="Q877" s="12">
        <f>(G877+F877)/E877</f>
        <v>1.2727272727272727</v>
      </c>
      <c r="R877" s="12">
        <f>H877/G877</f>
        <v>1.4827586206896552</v>
      </c>
      <c r="S877" s="12">
        <f>(H877*9)/E877</f>
        <v>3.1983471074380163</v>
      </c>
    </row>
    <row r="878" spans="1:19" ht="15">
      <c r="A878" s="17">
        <v>1987</v>
      </c>
      <c r="B878" s="17">
        <v>40</v>
      </c>
      <c r="C878" s="17">
        <v>0</v>
      </c>
      <c r="D878" s="17">
        <v>0</v>
      </c>
      <c r="E878" s="6">
        <v>65.67</v>
      </c>
      <c r="F878" s="17">
        <v>59</v>
      </c>
      <c r="G878" s="17">
        <v>21</v>
      </c>
      <c r="H878" s="17">
        <v>29</v>
      </c>
      <c r="I878" s="17">
        <v>23</v>
      </c>
      <c r="J878" s="17">
        <v>18</v>
      </c>
      <c r="K878" s="17">
        <v>9</v>
      </c>
      <c r="L878" s="17">
        <v>5</v>
      </c>
      <c r="M878" s="17">
        <v>0</v>
      </c>
      <c r="N878" s="38">
        <f>L878/(L878+M878)</f>
        <v>1</v>
      </c>
      <c r="O878" s="17">
        <v>2</v>
      </c>
      <c r="P878" s="21">
        <f>(J878*9)/E878</f>
        <v>2.466879853814527</v>
      </c>
      <c r="Q878" s="6">
        <f>(G878+F878)/E878</f>
        <v>1.2182122734886554</v>
      </c>
      <c r="R878" s="6">
        <f>H878/G878</f>
        <v>1.380952380952381</v>
      </c>
      <c r="S878" s="6">
        <f>(H878*9)/E878</f>
        <v>3.974417542256738</v>
      </c>
    </row>
    <row r="879" spans="1:19" ht="15">
      <c r="A879" s="11" t="s">
        <v>194</v>
      </c>
      <c r="B879" s="11">
        <f aca="true" t="shared" si="198" ref="B879:M879">SUM(B877:B878)</f>
        <v>112</v>
      </c>
      <c r="C879" s="11">
        <f t="shared" si="198"/>
        <v>0</v>
      </c>
      <c r="D879" s="11">
        <f t="shared" si="198"/>
        <v>0</v>
      </c>
      <c r="E879" s="12">
        <f t="shared" si="198"/>
        <v>186.67000000000002</v>
      </c>
      <c r="F879" s="11">
        <f t="shared" si="198"/>
        <v>184</v>
      </c>
      <c r="G879" s="11">
        <f t="shared" si="198"/>
        <v>50</v>
      </c>
      <c r="H879" s="11">
        <f t="shared" si="198"/>
        <v>72</v>
      </c>
      <c r="I879" s="11">
        <f t="shared" si="198"/>
        <v>83</v>
      </c>
      <c r="J879" s="11">
        <f t="shared" si="198"/>
        <v>69</v>
      </c>
      <c r="K879" s="11">
        <f t="shared" si="198"/>
        <v>17</v>
      </c>
      <c r="L879" s="11">
        <f t="shared" si="198"/>
        <v>11</v>
      </c>
      <c r="M879" s="11">
        <f t="shared" si="198"/>
        <v>3</v>
      </c>
      <c r="N879" s="37">
        <f>L879/(L879+M879)</f>
        <v>0.7857142857142857</v>
      </c>
      <c r="O879" s="22">
        <f>SUM(O877:O878)</f>
        <v>7</v>
      </c>
      <c r="P879" s="14">
        <f>(J879*9)/E879</f>
        <v>3.326726308458777</v>
      </c>
      <c r="Q879" s="12">
        <f>(G879+F879)/E879</f>
        <v>1.2535490437670755</v>
      </c>
      <c r="R879" s="12">
        <f>H879/G879</f>
        <v>1.44</v>
      </c>
      <c r="S879" s="12">
        <f>(H879*9)/E879</f>
        <v>3.4713665827395936</v>
      </c>
    </row>
    <row r="880" ht="15">
      <c r="S880" s="12"/>
    </row>
    <row r="881" spans="1:19" ht="15.75">
      <c r="A881" s="9" t="s">
        <v>14</v>
      </c>
      <c r="C881" s="15">
        <v>2004</v>
      </c>
      <c r="S881" s="12"/>
    </row>
    <row r="882" spans="1:19" ht="15">
      <c r="A882" s="11">
        <v>2004</v>
      </c>
      <c r="B882" s="11">
        <v>6</v>
      </c>
      <c r="C882" s="11">
        <v>0</v>
      </c>
      <c r="D882" s="11">
        <v>0</v>
      </c>
      <c r="E882" s="12">
        <v>35.67</v>
      </c>
      <c r="F882" s="11">
        <v>29</v>
      </c>
      <c r="G882" s="11">
        <v>5</v>
      </c>
      <c r="H882" s="11">
        <v>18</v>
      </c>
      <c r="I882" s="11">
        <v>15</v>
      </c>
      <c r="J882" s="11">
        <v>14</v>
      </c>
      <c r="K882" s="11">
        <v>2</v>
      </c>
      <c r="L882" s="11">
        <v>2</v>
      </c>
      <c r="M882" s="11">
        <v>2</v>
      </c>
      <c r="N882" s="13">
        <f>L882/(L882+M882)</f>
        <v>0.5</v>
      </c>
      <c r="O882" s="11">
        <v>0</v>
      </c>
      <c r="P882" s="14">
        <f>(J882*9)/E882</f>
        <v>3.5323801513877204</v>
      </c>
      <c r="Q882" s="12">
        <f>(G882+F882)/E882</f>
        <v>0.9531819456125595</v>
      </c>
      <c r="R882" s="12">
        <f>H882/G882</f>
        <v>3.6</v>
      </c>
      <c r="S882" s="12">
        <f>(H882*9)/E882</f>
        <v>4.541631623212783</v>
      </c>
    </row>
    <row r="883" ht="15">
      <c r="S883" s="12"/>
    </row>
    <row r="884" spans="1:19" ht="15.75">
      <c r="A884" s="9" t="s">
        <v>15</v>
      </c>
      <c r="C884" s="15">
        <v>1996</v>
      </c>
      <c r="S884" s="12"/>
    </row>
    <row r="885" spans="1:19" ht="15">
      <c r="A885" s="11">
        <v>1996</v>
      </c>
      <c r="B885" s="11">
        <v>31</v>
      </c>
      <c r="C885" s="11">
        <v>10</v>
      </c>
      <c r="D885" s="11">
        <v>0</v>
      </c>
      <c r="E885" s="12">
        <v>225</v>
      </c>
      <c r="F885" s="11">
        <v>238</v>
      </c>
      <c r="G885" s="11">
        <v>96</v>
      </c>
      <c r="H885" s="11">
        <v>97</v>
      </c>
      <c r="I885" s="11">
        <v>115</v>
      </c>
      <c r="J885" s="11">
        <v>101</v>
      </c>
      <c r="K885" s="11">
        <v>23</v>
      </c>
      <c r="L885" s="11">
        <v>12</v>
      </c>
      <c r="M885" s="11">
        <v>12</v>
      </c>
      <c r="N885" s="13">
        <f>L885/(L885+M885)</f>
        <v>0.5</v>
      </c>
      <c r="O885" s="11">
        <v>0</v>
      </c>
      <c r="P885" s="14">
        <f>(J885*9)/E885</f>
        <v>4.04</v>
      </c>
      <c r="Q885" s="12">
        <f>(G885+F885)/E885</f>
        <v>1.4844444444444445</v>
      </c>
      <c r="R885" s="12">
        <f>H885/G885</f>
        <v>1.0104166666666667</v>
      </c>
      <c r="S885" s="12">
        <f>(H885*9)/E885</f>
        <v>3.88</v>
      </c>
    </row>
    <row r="886" ht="15">
      <c r="S886" s="12"/>
    </row>
    <row r="887" spans="1:19" ht="15.75">
      <c r="A887" s="9" t="s">
        <v>16</v>
      </c>
      <c r="C887" s="15" t="s">
        <v>256</v>
      </c>
      <c r="G887" s="16" t="s">
        <v>191</v>
      </c>
      <c r="S887" s="12"/>
    </row>
    <row r="888" spans="1:19" ht="15">
      <c r="A888" s="11">
        <v>1980</v>
      </c>
      <c r="B888" s="11">
        <v>26</v>
      </c>
      <c r="C888" s="11">
        <v>0</v>
      </c>
      <c r="D888" s="11">
        <v>0</v>
      </c>
      <c r="E888" s="12">
        <v>85.67</v>
      </c>
      <c r="F888" s="11">
        <v>75</v>
      </c>
      <c r="G888" s="11">
        <v>35</v>
      </c>
      <c r="H888" s="11">
        <v>55</v>
      </c>
      <c r="I888" s="11">
        <v>41</v>
      </c>
      <c r="J888" s="11">
        <v>30</v>
      </c>
      <c r="K888" s="11">
        <v>8</v>
      </c>
      <c r="L888" s="11">
        <v>6</v>
      </c>
      <c r="M888" s="11">
        <v>7</v>
      </c>
      <c r="N888" s="13">
        <f>L888/(L888+M888)</f>
        <v>0.46153846153846156</v>
      </c>
      <c r="O888" s="11">
        <v>3</v>
      </c>
      <c r="P888" s="14">
        <f>(J888*9)/E888</f>
        <v>3.1516283413096766</v>
      </c>
      <c r="Q888" s="12">
        <f>(G888+F888)/E888</f>
        <v>1.283996731644683</v>
      </c>
      <c r="R888" s="12">
        <f>H888/G888</f>
        <v>1.5714285714285714</v>
      </c>
      <c r="S888" s="12">
        <f>(H888*9)/E888</f>
        <v>5.777985292401074</v>
      </c>
    </row>
    <row r="889" ht="15">
      <c r="S889" s="12"/>
    </row>
    <row r="890" spans="1:19" ht="15.75">
      <c r="A890" s="9" t="s">
        <v>17</v>
      </c>
      <c r="C890" s="15" t="s">
        <v>256</v>
      </c>
      <c r="G890" s="16" t="s">
        <v>191</v>
      </c>
      <c r="S890" s="12"/>
    </row>
    <row r="891" spans="1:19" ht="15">
      <c r="A891" s="11">
        <v>1980</v>
      </c>
      <c r="B891" s="11">
        <v>32</v>
      </c>
      <c r="C891" s="11">
        <v>0</v>
      </c>
      <c r="D891" s="11">
        <v>0</v>
      </c>
      <c r="E891" s="12">
        <v>50.33</v>
      </c>
      <c r="F891" s="11">
        <v>34</v>
      </c>
      <c r="G891" s="11">
        <v>25</v>
      </c>
      <c r="H891" s="11">
        <v>40</v>
      </c>
      <c r="I891" s="11">
        <v>12</v>
      </c>
      <c r="J891" s="11">
        <v>6</v>
      </c>
      <c r="K891" s="11">
        <v>2</v>
      </c>
      <c r="L891" s="11">
        <v>3</v>
      </c>
      <c r="M891" s="11">
        <v>3</v>
      </c>
      <c r="N891" s="13">
        <f>L891/(L891+M891)</f>
        <v>0.5</v>
      </c>
      <c r="O891" s="11">
        <v>10</v>
      </c>
      <c r="P891" s="14">
        <f>(J891*9)/E891</f>
        <v>1.072918736340155</v>
      </c>
      <c r="Q891" s="12">
        <f>(G891+F891)/E891</f>
        <v>1.1722630637790583</v>
      </c>
      <c r="R891" s="12">
        <f>H891/G891</f>
        <v>1.6</v>
      </c>
      <c r="S891" s="12">
        <f>(H891*9)/E891</f>
        <v>7.152791575601033</v>
      </c>
    </row>
    <row r="892" spans="1:15" ht="15">
      <c r="A892" s="11"/>
      <c r="B892" s="11"/>
      <c r="C892" s="11"/>
      <c r="D892" s="11"/>
      <c r="E892" s="12"/>
      <c r="F892" s="11"/>
      <c r="G892" s="11"/>
      <c r="H892" s="11"/>
      <c r="I892" s="11"/>
      <c r="J892" s="11"/>
      <c r="K892" s="11"/>
      <c r="L892" s="11"/>
      <c r="M892" s="11"/>
      <c r="N892" s="13"/>
      <c r="O892" s="11"/>
    </row>
    <row r="893" spans="1:15" ht="15.75">
      <c r="A893" s="9" t="s">
        <v>18</v>
      </c>
      <c r="B893" s="11"/>
      <c r="C893" s="15">
        <v>2010</v>
      </c>
      <c r="D893" s="11"/>
      <c r="E893" s="12"/>
      <c r="F893" s="11"/>
      <c r="G893" s="11" t="s">
        <v>19</v>
      </c>
      <c r="H893" s="11"/>
      <c r="I893" s="11"/>
      <c r="J893" s="11"/>
      <c r="K893" s="11"/>
      <c r="L893" s="11"/>
      <c r="M893" s="11"/>
      <c r="N893" s="13"/>
      <c r="O893" s="11"/>
    </row>
    <row r="894" spans="1:15" ht="15.75">
      <c r="A894" s="9"/>
      <c r="B894" s="11"/>
      <c r="C894" s="15"/>
      <c r="D894" s="11"/>
      <c r="E894" s="12"/>
      <c r="F894" s="11"/>
      <c r="G894" s="11"/>
      <c r="H894" s="11"/>
      <c r="I894" s="11"/>
      <c r="J894" s="11"/>
      <c r="K894" s="11"/>
      <c r="L894" s="11"/>
      <c r="M894" s="11"/>
      <c r="N894" s="13"/>
      <c r="O894" s="11"/>
    </row>
    <row r="895" spans="1:15" ht="15.75">
      <c r="A895" s="9" t="s">
        <v>20</v>
      </c>
      <c r="B895" s="11"/>
      <c r="C895" s="15">
        <v>2013</v>
      </c>
      <c r="D895" s="11"/>
      <c r="E895" s="12"/>
      <c r="F895" s="11"/>
      <c r="G895" s="11"/>
      <c r="H895" s="11"/>
      <c r="I895" s="11"/>
      <c r="J895" s="11"/>
      <c r="K895" s="11"/>
      <c r="L895" s="11"/>
      <c r="M895" s="11"/>
      <c r="N895" s="13"/>
      <c r="O895" s="11"/>
    </row>
    <row r="896" spans="1:19" ht="15">
      <c r="A896" s="11">
        <v>2013</v>
      </c>
      <c r="B896" s="11">
        <v>20</v>
      </c>
      <c r="C896" s="11">
        <v>1</v>
      </c>
      <c r="D896" s="11">
        <v>1</v>
      </c>
      <c r="E896" s="12">
        <v>110.67</v>
      </c>
      <c r="F896" s="11">
        <v>128</v>
      </c>
      <c r="G896" s="11">
        <v>35</v>
      </c>
      <c r="H896" s="11">
        <v>52</v>
      </c>
      <c r="I896" s="11">
        <v>59</v>
      </c>
      <c r="J896" s="11">
        <v>56</v>
      </c>
      <c r="K896" s="11">
        <v>5</v>
      </c>
      <c r="L896" s="11">
        <v>8</v>
      </c>
      <c r="M896" s="11">
        <v>4</v>
      </c>
      <c r="N896" s="13">
        <f>L896/(L896+M896)</f>
        <v>0.6666666666666666</v>
      </c>
      <c r="O896" s="11">
        <v>0</v>
      </c>
      <c r="P896" s="14">
        <f>(J896*9)/E896</f>
        <v>4.554079696394687</v>
      </c>
      <c r="Q896" s="12">
        <f>(G896+F896)/E896</f>
        <v>1.472847203397488</v>
      </c>
      <c r="R896" s="12">
        <f>H896/G896</f>
        <v>1.4857142857142858</v>
      </c>
      <c r="S896" s="12">
        <f>(H896*9)/E896</f>
        <v>4.228788289509352</v>
      </c>
    </row>
    <row r="897" ht="15">
      <c r="S897" s="12"/>
    </row>
    <row r="898" spans="1:19" ht="15.75">
      <c r="A898" s="9" t="s">
        <v>21</v>
      </c>
      <c r="C898" s="15" t="s">
        <v>273</v>
      </c>
      <c r="S898" s="12"/>
    </row>
    <row r="899" spans="1:19" ht="15">
      <c r="A899" s="11">
        <v>2002</v>
      </c>
      <c r="B899" s="11">
        <v>29</v>
      </c>
      <c r="C899" s="11">
        <v>5</v>
      </c>
      <c r="D899" s="11">
        <v>2</v>
      </c>
      <c r="E899" s="12">
        <v>198.67</v>
      </c>
      <c r="F899" s="11">
        <v>192</v>
      </c>
      <c r="G899" s="11">
        <v>94</v>
      </c>
      <c r="H899" s="11">
        <v>128</v>
      </c>
      <c r="I899" s="11">
        <v>104</v>
      </c>
      <c r="J899" s="11">
        <v>100</v>
      </c>
      <c r="K899" s="11">
        <v>31</v>
      </c>
      <c r="L899" s="11">
        <v>17</v>
      </c>
      <c r="M899" s="11">
        <v>7</v>
      </c>
      <c r="N899" s="13">
        <f>L899/(L899+M899)</f>
        <v>0.7083333333333334</v>
      </c>
      <c r="O899" s="11">
        <v>0</v>
      </c>
      <c r="P899" s="14">
        <f>(J899*9)/E899</f>
        <v>4.530125333467559</v>
      </c>
      <c r="Q899" s="12">
        <f>(G899+F899)/E899</f>
        <v>1.4395731615241356</v>
      </c>
      <c r="R899" s="12">
        <f>H899/G899</f>
        <v>1.3617021276595744</v>
      </c>
      <c r="S899" s="12">
        <f>(H899*9)/E899</f>
        <v>5.798560426838476</v>
      </c>
    </row>
    <row r="900" spans="1:19" ht="15">
      <c r="A900" s="17">
        <v>2003</v>
      </c>
      <c r="B900" s="17">
        <v>31</v>
      </c>
      <c r="C900" s="17">
        <v>2</v>
      </c>
      <c r="D900" s="17">
        <v>0</v>
      </c>
      <c r="E900" s="6">
        <v>205.67</v>
      </c>
      <c r="F900" s="17">
        <v>230</v>
      </c>
      <c r="G900" s="17">
        <v>77</v>
      </c>
      <c r="H900" s="17">
        <v>97</v>
      </c>
      <c r="I900" s="17">
        <v>143</v>
      </c>
      <c r="J900" s="17">
        <v>126</v>
      </c>
      <c r="K900" s="17">
        <v>40</v>
      </c>
      <c r="L900" s="17">
        <v>11</v>
      </c>
      <c r="M900" s="17">
        <v>14</v>
      </c>
      <c r="N900" s="20">
        <f>L900/(L900+M900)</f>
        <v>0.44</v>
      </c>
      <c r="O900" s="17">
        <v>0</v>
      </c>
      <c r="P900" s="21">
        <f>(J900*9)/E900</f>
        <v>5.513686974279185</v>
      </c>
      <c r="Q900" s="6">
        <f>(G900+F900)/E900</f>
        <v>1.4926824524724074</v>
      </c>
      <c r="R900" s="6">
        <f>H900/G900</f>
        <v>1.2597402597402598</v>
      </c>
      <c r="S900" s="6">
        <f>(H900*9)/E900</f>
        <v>4.244663781786357</v>
      </c>
    </row>
    <row r="901" spans="1:19" ht="15">
      <c r="A901" s="11" t="s">
        <v>194</v>
      </c>
      <c r="B901" s="11">
        <f aca="true" t="shared" si="199" ref="B901:M901">SUM(B899:B900)</f>
        <v>60</v>
      </c>
      <c r="C901" s="11">
        <f t="shared" si="199"/>
        <v>7</v>
      </c>
      <c r="D901" s="11">
        <f t="shared" si="199"/>
        <v>2</v>
      </c>
      <c r="E901" s="12">
        <f>SUM(E899:E900)-0.01</f>
        <v>404.33</v>
      </c>
      <c r="F901" s="11">
        <f t="shared" si="199"/>
        <v>422</v>
      </c>
      <c r="G901" s="11">
        <f t="shared" si="199"/>
        <v>171</v>
      </c>
      <c r="H901" s="11">
        <f t="shared" si="199"/>
        <v>225</v>
      </c>
      <c r="I901" s="11">
        <f t="shared" si="199"/>
        <v>247</v>
      </c>
      <c r="J901" s="11">
        <f t="shared" si="199"/>
        <v>226</v>
      </c>
      <c r="K901" s="11">
        <f t="shared" si="199"/>
        <v>71</v>
      </c>
      <c r="L901" s="11">
        <f t="shared" si="199"/>
        <v>28</v>
      </c>
      <c r="M901" s="11">
        <f t="shared" si="199"/>
        <v>21</v>
      </c>
      <c r="N901" s="13">
        <f>L901/(L901+M901)</f>
        <v>0.5714285714285714</v>
      </c>
      <c r="O901" s="11">
        <v>0</v>
      </c>
      <c r="P901" s="14">
        <f>(J901*9)/E901</f>
        <v>5.030544357331882</v>
      </c>
      <c r="Q901" s="12">
        <f>(G901+F901)/E901</f>
        <v>1.4666237973932186</v>
      </c>
      <c r="R901" s="12">
        <f>H901/G901</f>
        <v>1.3157894736842106</v>
      </c>
      <c r="S901" s="12">
        <f>(H901*9)/E901</f>
        <v>5.008285311502981</v>
      </c>
    </row>
    <row r="902" ht="15">
      <c r="S902" s="12"/>
    </row>
    <row r="903" spans="1:19" ht="15.75">
      <c r="A903" s="9" t="s">
        <v>22</v>
      </c>
      <c r="C903" s="15">
        <v>2001</v>
      </c>
      <c r="S903" s="12"/>
    </row>
    <row r="904" spans="1:19" ht="15">
      <c r="A904" s="11">
        <v>2001</v>
      </c>
      <c r="B904" s="11">
        <v>21</v>
      </c>
      <c r="C904" s="11">
        <v>1</v>
      </c>
      <c r="D904" s="11">
        <v>0</v>
      </c>
      <c r="E904" s="12">
        <v>114</v>
      </c>
      <c r="F904" s="11">
        <v>148</v>
      </c>
      <c r="G904" s="11">
        <v>53</v>
      </c>
      <c r="H904" s="11">
        <v>77</v>
      </c>
      <c r="I904" s="11">
        <v>94</v>
      </c>
      <c r="J904" s="11">
        <v>90</v>
      </c>
      <c r="K904" s="11">
        <v>23</v>
      </c>
      <c r="L904" s="11">
        <v>6</v>
      </c>
      <c r="M904" s="11">
        <v>9</v>
      </c>
      <c r="N904" s="13">
        <f>L904/(L904+M904)</f>
        <v>0.4</v>
      </c>
      <c r="O904" s="11">
        <v>0</v>
      </c>
      <c r="P904" s="14">
        <f>(J904*9)/E904</f>
        <v>7.105263157894737</v>
      </c>
      <c r="Q904" s="12">
        <f>(G904+F904)/E904</f>
        <v>1.763157894736842</v>
      </c>
      <c r="R904" s="12">
        <f>H904/G904</f>
        <v>1.4528301886792452</v>
      </c>
      <c r="S904" s="12">
        <f>(H904*9)/E904</f>
        <v>6.078947368421052</v>
      </c>
    </row>
    <row r="905" ht="15">
      <c r="S905" s="12"/>
    </row>
    <row r="906" spans="1:19" ht="15.75">
      <c r="A906" s="9" t="s">
        <v>23</v>
      </c>
      <c r="C906" s="15">
        <v>2007</v>
      </c>
      <c r="S906" s="12"/>
    </row>
    <row r="907" spans="1:19" ht="15">
      <c r="A907" s="11">
        <v>2007</v>
      </c>
      <c r="B907" s="11">
        <v>52</v>
      </c>
      <c r="C907" s="11">
        <v>0</v>
      </c>
      <c r="D907" s="11">
        <v>0</v>
      </c>
      <c r="E907" s="12">
        <v>72</v>
      </c>
      <c r="F907" s="11">
        <v>77</v>
      </c>
      <c r="G907" s="11">
        <v>14</v>
      </c>
      <c r="H907" s="11">
        <v>33</v>
      </c>
      <c r="I907" s="11">
        <v>27</v>
      </c>
      <c r="J907" s="11">
        <v>22</v>
      </c>
      <c r="K907" s="11">
        <v>4</v>
      </c>
      <c r="L907" s="11">
        <v>4</v>
      </c>
      <c r="M907" s="11">
        <v>0</v>
      </c>
      <c r="N907" s="13">
        <f>L907/(L907+M907)</f>
        <v>1</v>
      </c>
      <c r="O907" s="11">
        <v>1</v>
      </c>
      <c r="P907" s="12">
        <f>(J907*9)/E907</f>
        <v>2.75</v>
      </c>
      <c r="Q907" s="12">
        <f>(G907+F907)/E907</f>
        <v>1.2638888888888888</v>
      </c>
      <c r="R907" s="12">
        <f>H907/G907</f>
        <v>2.357142857142857</v>
      </c>
      <c r="S907" s="12">
        <f>(H907*9)/E907</f>
        <v>4.125</v>
      </c>
    </row>
    <row r="908" ht="15">
      <c r="S908" s="12"/>
    </row>
    <row r="909" spans="1:19" ht="15.75">
      <c r="A909" s="9" t="s">
        <v>24</v>
      </c>
      <c r="C909" s="15">
        <v>2005</v>
      </c>
      <c r="S909" s="12"/>
    </row>
    <row r="910" spans="1:19" ht="15">
      <c r="A910" s="11">
        <v>2005</v>
      </c>
      <c r="B910" s="11">
        <v>9</v>
      </c>
      <c r="C910" s="11">
        <v>0</v>
      </c>
      <c r="D910" s="11">
        <v>0</v>
      </c>
      <c r="E910" s="12">
        <v>13</v>
      </c>
      <c r="F910" s="11">
        <v>16</v>
      </c>
      <c r="G910" s="11">
        <v>8</v>
      </c>
      <c r="H910" s="11">
        <v>6</v>
      </c>
      <c r="I910" s="11">
        <v>7</v>
      </c>
      <c r="J910" s="11">
        <v>7</v>
      </c>
      <c r="K910" s="11">
        <v>2</v>
      </c>
      <c r="L910" s="11">
        <v>1</v>
      </c>
      <c r="M910" s="11">
        <v>0</v>
      </c>
      <c r="N910" s="13">
        <f>L910/(L910+M910)</f>
        <v>1</v>
      </c>
      <c r="O910" s="11">
        <v>1</v>
      </c>
      <c r="P910" s="14">
        <f>(J910*9)/E910</f>
        <v>4.846153846153846</v>
      </c>
      <c r="Q910" s="12">
        <f>(G910+F910)/E910</f>
        <v>1.8461538461538463</v>
      </c>
      <c r="R910" s="12">
        <f>H910/G910</f>
        <v>0.75</v>
      </c>
      <c r="S910" s="12">
        <f>(H910*9)/E910</f>
        <v>4.153846153846154</v>
      </c>
    </row>
    <row r="911" ht="15">
      <c r="S911" s="12"/>
    </row>
    <row r="912" spans="1:19" ht="15.75">
      <c r="A912" s="9" t="s">
        <v>25</v>
      </c>
      <c r="C912" s="15">
        <v>2004</v>
      </c>
      <c r="S912" s="12"/>
    </row>
    <row r="913" spans="1:19" ht="15">
      <c r="A913" s="11">
        <v>2004</v>
      </c>
      <c r="B913" s="11">
        <v>28</v>
      </c>
      <c r="C913" s="11">
        <v>0</v>
      </c>
      <c r="D913" s="11">
        <v>0</v>
      </c>
      <c r="E913" s="12">
        <v>56.67</v>
      </c>
      <c r="F913" s="11">
        <v>50</v>
      </c>
      <c r="G913" s="11">
        <v>22</v>
      </c>
      <c r="H913" s="11">
        <v>40</v>
      </c>
      <c r="I913" s="11">
        <v>26</v>
      </c>
      <c r="J913" s="11">
        <v>23</v>
      </c>
      <c r="K913" s="11">
        <v>5</v>
      </c>
      <c r="L913" s="11">
        <v>1</v>
      </c>
      <c r="M913" s="11">
        <v>0</v>
      </c>
      <c r="N913" s="13">
        <f>L913/(L913+M913)</f>
        <v>1</v>
      </c>
      <c r="O913" s="11">
        <v>5</v>
      </c>
      <c r="P913" s="14">
        <f>(J913*9)/E913</f>
        <v>3.6527263102170457</v>
      </c>
      <c r="Q913" s="12">
        <f>(G913+F913)/E913</f>
        <v>1.270513499205929</v>
      </c>
      <c r="R913" s="12">
        <f>H913/G913</f>
        <v>1.8181818181818181</v>
      </c>
      <c r="S913" s="12">
        <f aca="true" t="shared" si="200" ref="S913:S980">(H913*9)/E913</f>
        <v>6.352567496029645</v>
      </c>
    </row>
    <row r="914" ht="15">
      <c r="S914" s="12"/>
    </row>
    <row r="915" spans="1:19" ht="15.75">
      <c r="A915" s="9" t="s">
        <v>26</v>
      </c>
      <c r="C915" s="15" t="s">
        <v>27</v>
      </c>
      <c r="S915" s="12"/>
    </row>
    <row r="916" spans="1:19" ht="15">
      <c r="A916" s="11">
        <v>1984</v>
      </c>
      <c r="B916" s="11">
        <v>30</v>
      </c>
      <c r="C916" s="11">
        <v>0</v>
      </c>
      <c r="D916" s="11">
        <v>0</v>
      </c>
      <c r="E916" s="12">
        <v>54.33</v>
      </c>
      <c r="F916" s="11">
        <v>51</v>
      </c>
      <c r="G916" s="11">
        <v>13</v>
      </c>
      <c r="H916" s="11">
        <v>37</v>
      </c>
      <c r="I916" s="11">
        <v>19</v>
      </c>
      <c r="J916" s="11">
        <v>11</v>
      </c>
      <c r="K916" s="11">
        <v>1</v>
      </c>
      <c r="L916" s="11">
        <v>1</v>
      </c>
      <c r="M916" s="11">
        <v>1</v>
      </c>
      <c r="N916" s="13">
        <f>L916/(L916+M916)</f>
        <v>0.5</v>
      </c>
      <c r="O916" s="11">
        <v>3</v>
      </c>
      <c r="P916" s="14">
        <f>(J916*9)/E916</f>
        <v>1.8221976808393154</v>
      </c>
      <c r="Q916" s="12">
        <f>(G916+F916)/E916</f>
        <v>1.1779863795324867</v>
      </c>
      <c r="R916" s="12">
        <f>H916/G916</f>
        <v>2.8461538461538463</v>
      </c>
      <c r="S916" s="12">
        <f t="shared" si="200"/>
        <v>6.129210381004969</v>
      </c>
    </row>
    <row r="917" spans="1:19" ht="15">
      <c r="A917" s="17">
        <v>1985</v>
      </c>
      <c r="B917" s="17">
        <v>26</v>
      </c>
      <c r="C917" s="17">
        <v>0</v>
      </c>
      <c r="D917" s="17">
        <v>0</v>
      </c>
      <c r="E917" s="6">
        <v>56.33</v>
      </c>
      <c r="F917" s="17">
        <v>67</v>
      </c>
      <c r="G917" s="17">
        <v>11</v>
      </c>
      <c r="H917" s="17">
        <v>14</v>
      </c>
      <c r="I917" s="17">
        <v>29</v>
      </c>
      <c r="J917" s="17">
        <v>28</v>
      </c>
      <c r="K917" s="17">
        <v>5</v>
      </c>
      <c r="L917" s="17">
        <v>0</v>
      </c>
      <c r="M917" s="17">
        <v>0</v>
      </c>
      <c r="N917" s="20">
        <v>0</v>
      </c>
      <c r="O917" s="17">
        <v>0</v>
      </c>
      <c r="P917" s="21">
        <f>(J917*9)/E917</f>
        <v>4.473637493342801</v>
      </c>
      <c r="Q917" s="6">
        <f>(G917+F917)/E917</f>
        <v>1.3846973193680099</v>
      </c>
      <c r="R917" s="6">
        <f>H917/G917</f>
        <v>1.2727272727272727</v>
      </c>
      <c r="S917" s="6">
        <f t="shared" si="200"/>
        <v>2.2368187466714007</v>
      </c>
    </row>
    <row r="918" spans="1:19" ht="15">
      <c r="A918" s="11" t="s">
        <v>194</v>
      </c>
      <c r="B918" s="11">
        <f aca="true" t="shared" si="201" ref="B918:M918">SUM(B916:B917)</f>
        <v>56</v>
      </c>
      <c r="C918" s="11">
        <f t="shared" si="201"/>
        <v>0</v>
      </c>
      <c r="D918" s="11">
        <f t="shared" si="201"/>
        <v>0</v>
      </c>
      <c r="E918" s="12">
        <f>SUM(E916:E917)+0.01</f>
        <v>110.67</v>
      </c>
      <c r="F918" s="11">
        <f t="shared" si="201"/>
        <v>118</v>
      </c>
      <c r="G918" s="11">
        <f t="shared" si="201"/>
        <v>24</v>
      </c>
      <c r="H918" s="11">
        <f t="shared" si="201"/>
        <v>51</v>
      </c>
      <c r="I918" s="11">
        <f t="shared" si="201"/>
        <v>48</v>
      </c>
      <c r="J918" s="11">
        <f t="shared" si="201"/>
        <v>39</v>
      </c>
      <c r="K918" s="11">
        <f t="shared" si="201"/>
        <v>6</v>
      </c>
      <c r="L918" s="11">
        <f t="shared" si="201"/>
        <v>1</v>
      </c>
      <c r="M918" s="11">
        <f t="shared" si="201"/>
        <v>1</v>
      </c>
      <c r="N918" s="13">
        <v>0.5</v>
      </c>
      <c r="O918" s="11">
        <f>SUM(O916:O917)</f>
        <v>3</v>
      </c>
      <c r="P918" s="14">
        <f>(J918*9)/E918</f>
        <v>3.171591217132014</v>
      </c>
      <c r="Q918" s="12">
        <f>(G918+F918)/E918</f>
        <v>1.283093882714376</v>
      </c>
      <c r="R918" s="12">
        <f>H918/G918</f>
        <v>2.125</v>
      </c>
      <c r="S918" s="12">
        <f t="shared" si="200"/>
        <v>4.147465437788019</v>
      </c>
    </row>
    <row r="919" ht="15">
      <c r="S919" s="12"/>
    </row>
    <row r="920" spans="1:19" ht="15.75">
      <c r="A920" s="9" t="s">
        <v>28</v>
      </c>
      <c r="C920" s="15" t="s">
        <v>29</v>
      </c>
      <c r="S920" s="12"/>
    </row>
    <row r="921" spans="1:19" ht="15">
      <c r="A921" s="11">
        <v>2002</v>
      </c>
      <c r="B921" s="11">
        <v>13</v>
      </c>
      <c r="C921" s="11">
        <v>0</v>
      </c>
      <c r="D921" s="11">
        <v>0</v>
      </c>
      <c r="E921" s="12">
        <v>82.33</v>
      </c>
      <c r="F921" s="11">
        <v>76</v>
      </c>
      <c r="G921" s="11">
        <v>24</v>
      </c>
      <c r="H921" s="11">
        <v>58</v>
      </c>
      <c r="I921" s="11">
        <v>48</v>
      </c>
      <c r="J921" s="11">
        <v>42</v>
      </c>
      <c r="K921" s="11">
        <v>21</v>
      </c>
      <c r="L921" s="11">
        <v>5</v>
      </c>
      <c r="M921" s="11">
        <v>5</v>
      </c>
      <c r="N921" s="13">
        <f aca="true" t="shared" si="202" ref="N921:N926">L921/(L921+M921)</f>
        <v>0.5</v>
      </c>
      <c r="O921" s="11">
        <v>0</v>
      </c>
      <c r="P921" s="14">
        <f aca="true" t="shared" si="203" ref="P921:P927">(J921*9)/E921</f>
        <v>4.591278999149763</v>
      </c>
      <c r="Q921" s="12">
        <f aca="true" t="shared" si="204" ref="Q921:Q927">(G921+F921)/E921</f>
        <v>1.2146240738491436</v>
      </c>
      <c r="R921" s="12">
        <f aca="true" t="shared" si="205" ref="R921:R927">H921/G921</f>
        <v>2.4166666666666665</v>
      </c>
      <c r="S921" s="12">
        <f t="shared" si="200"/>
        <v>6.34033766549253</v>
      </c>
    </row>
    <row r="922" spans="1:19" ht="15">
      <c r="A922" s="11">
        <v>2003</v>
      </c>
      <c r="B922" s="11">
        <v>30</v>
      </c>
      <c r="C922" s="11">
        <v>2</v>
      </c>
      <c r="D922" s="11">
        <v>0</v>
      </c>
      <c r="E922" s="12">
        <v>175.33</v>
      </c>
      <c r="F922" s="11">
        <v>184</v>
      </c>
      <c r="G922" s="11">
        <v>56</v>
      </c>
      <c r="H922" s="11">
        <v>95</v>
      </c>
      <c r="I922" s="11">
        <v>116</v>
      </c>
      <c r="J922" s="11">
        <v>107</v>
      </c>
      <c r="K922" s="11">
        <v>36</v>
      </c>
      <c r="L922" s="11">
        <v>9</v>
      </c>
      <c r="M922" s="11">
        <v>16</v>
      </c>
      <c r="N922" s="13">
        <f t="shared" si="202"/>
        <v>0.36</v>
      </c>
      <c r="O922" s="11">
        <v>0</v>
      </c>
      <c r="P922" s="14">
        <f t="shared" si="203"/>
        <v>5.492499857411738</v>
      </c>
      <c r="Q922" s="12">
        <f t="shared" si="204"/>
        <v>1.3688473164889066</v>
      </c>
      <c r="R922" s="12">
        <f t="shared" si="205"/>
        <v>1.6964285714285714</v>
      </c>
      <c r="S922" s="12">
        <f t="shared" si="200"/>
        <v>4.87651856499173</v>
      </c>
    </row>
    <row r="923" spans="1:19" ht="15">
      <c r="A923" s="11">
        <v>2004</v>
      </c>
      <c r="B923" s="11">
        <v>32</v>
      </c>
      <c r="C923" s="11">
        <v>3</v>
      </c>
      <c r="D923" s="11">
        <v>0</v>
      </c>
      <c r="E923" s="12">
        <v>183.67</v>
      </c>
      <c r="F923" s="11">
        <v>231</v>
      </c>
      <c r="G923" s="11">
        <v>63</v>
      </c>
      <c r="H923" s="11">
        <v>102</v>
      </c>
      <c r="I923" s="11">
        <v>131</v>
      </c>
      <c r="J923" s="11">
        <v>120</v>
      </c>
      <c r="K923" s="11">
        <v>24</v>
      </c>
      <c r="L923" s="11">
        <v>11</v>
      </c>
      <c r="M923" s="11">
        <v>10</v>
      </c>
      <c r="N923" s="13">
        <f t="shared" si="202"/>
        <v>0.5238095238095238</v>
      </c>
      <c r="O923" s="11">
        <v>0</v>
      </c>
      <c r="P923" s="14">
        <f t="shared" si="203"/>
        <v>5.8801110687646325</v>
      </c>
      <c r="Q923" s="12">
        <f t="shared" si="204"/>
        <v>1.6006969020525945</v>
      </c>
      <c r="R923" s="12">
        <f t="shared" si="205"/>
        <v>1.619047619047619</v>
      </c>
      <c r="S923" s="12">
        <f t="shared" si="200"/>
        <v>4.998094408449938</v>
      </c>
    </row>
    <row r="924" spans="1:19" ht="15">
      <c r="A924" s="11">
        <v>2005</v>
      </c>
      <c r="B924" s="11">
        <v>32</v>
      </c>
      <c r="C924" s="11">
        <v>3</v>
      </c>
      <c r="D924" s="11">
        <v>2</v>
      </c>
      <c r="E924" s="12">
        <v>186.67</v>
      </c>
      <c r="F924" s="11">
        <v>248</v>
      </c>
      <c r="G924" s="11">
        <v>52</v>
      </c>
      <c r="H924" s="11">
        <v>134</v>
      </c>
      <c r="I924" s="11">
        <v>130</v>
      </c>
      <c r="J924" s="11">
        <v>124</v>
      </c>
      <c r="K924" s="11">
        <v>34</v>
      </c>
      <c r="L924" s="11">
        <v>16</v>
      </c>
      <c r="M924" s="11">
        <v>7</v>
      </c>
      <c r="N924" s="13">
        <f t="shared" si="202"/>
        <v>0.6956521739130435</v>
      </c>
      <c r="O924" s="11">
        <v>0</v>
      </c>
      <c r="P924" s="14">
        <f t="shared" si="203"/>
        <v>5.978464670273746</v>
      </c>
      <c r="Q924" s="12">
        <f t="shared" si="204"/>
        <v>1.607114158675738</v>
      </c>
      <c r="R924" s="12">
        <f t="shared" si="205"/>
        <v>2.576923076923077</v>
      </c>
      <c r="S924" s="12">
        <f t="shared" si="200"/>
        <v>6.460598917876467</v>
      </c>
    </row>
    <row r="925" spans="1:19" ht="15">
      <c r="A925" s="11">
        <v>2006</v>
      </c>
      <c r="B925" s="11">
        <v>6</v>
      </c>
      <c r="C925" s="11">
        <v>0</v>
      </c>
      <c r="D925" s="11">
        <v>0</v>
      </c>
      <c r="E925" s="12">
        <v>40.33</v>
      </c>
      <c r="F925" s="11">
        <v>40</v>
      </c>
      <c r="G925" s="11">
        <v>7</v>
      </c>
      <c r="H925" s="11">
        <v>15</v>
      </c>
      <c r="I925" s="11">
        <v>25</v>
      </c>
      <c r="J925" s="11">
        <v>24</v>
      </c>
      <c r="K925" s="11">
        <v>7</v>
      </c>
      <c r="L925" s="11">
        <v>3</v>
      </c>
      <c r="M925" s="11">
        <v>2</v>
      </c>
      <c r="N925" s="13">
        <f t="shared" si="202"/>
        <v>0.6</v>
      </c>
      <c r="O925" s="11">
        <v>0</v>
      </c>
      <c r="P925" s="12">
        <f t="shared" si="203"/>
        <v>5.355814530126457</v>
      </c>
      <c r="Q925" s="12">
        <f t="shared" si="204"/>
        <v>1.165385569055294</v>
      </c>
      <c r="R925" s="12">
        <f t="shared" si="205"/>
        <v>2.142857142857143</v>
      </c>
      <c r="S925" s="12">
        <f t="shared" si="200"/>
        <v>3.3473840813290354</v>
      </c>
    </row>
    <row r="926" spans="1:19" ht="15">
      <c r="A926" s="17">
        <v>2007</v>
      </c>
      <c r="B926" s="17">
        <v>12</v>
      </c>
      <c r="C926" s="17">
        <v>0</v>
      </c>
      <c r="D926" s="17">
        <v>0</v>
      </c>
      <c r="E926" s="6">
        <v>55.67</v>
      </c>
      <c r="F926" s="17">
        <v>65</v>
      </c>
      <c r="G926" s="17">
        <v>30</v>
      </c>
      <c r="H926" s="17">
        <v>25</v>
      </c>
      <c r="I926" s="17">
        <v>41</v>
      </c>
      <c r="J926" s="17">
        <v>35</v>
      </c>
      <c r="K926" s="17">
        <v>5</v>
      </c>
      <c r="L926" s="17">
        <v>1</v>
      </c>
      <c r="M926" s="17">
        <v>5</v>
      </c>
      <c r="N926" s="20">
        <f t="shared" si="202"/>
        <v>0.16666666666666666</v>
      </c>
      <c r="O926" s="17">
        <v>0</v>
      </c>
      <c r="P926" s="6">
        <f t="shared" si="203"/>
        <v>5.658343811747799</v>
      </c>
      <c r="Q926" s="6">
        <f t="shared" si="204"/>
        <v>1.706484641638225</v>
      </c>
      <c r="R926" s="6">
        <f t="shared" si="205"/>
        <v>0.8333333333333334</v>
      </c>
      <c r="S926" s="6">
        <f t="shared" si="200"/>
        <v>4.041674151248428</v>
      </c>
    </row>
    <row r="927" spans="1:19" ht="15">
      <c r="A927" s="11" t="s">
        <v>194</v>
      </c>
      <c r="B927" s="11">
        <f aca="true" t="shared" si="206" ref="B927:M927">SUM(B921:B926)</f>
        <v>125</v>
      </c>
      <c r="C927" s="11">
        <f t="shared" si="206"/>
        <v>8</v>
      </c>
      <c r="D927" s="11">
        <f t="shared" si="206"/>
        <v>2</v>
      </c>
      <c r="E927" s="12">
        <f t="shared" si="206"/>
        <v>724</v>
      </c>
      <c r="F927" s="11">
        <f t="shared" si="206"/>
        <v>844</v>
      </c>
      <c r="G927" s="11">
        <f t="shared" si="206"/>
        <v>232</v>
      </c>
      <c r="H927" s="11">
        <f t="shared" si="206"/>
        <v>429</v>
      </c>
      <c r="I927" s="11">
        <f t="shared" si="206"/>
        <v>491</v>
      </c>
      <c r="J927" s="11">
        <f t="shared" si="206"/>
        <v>452</v>
      </c>
      <c r="K927" s="11">
        <f t="shared" si="206"/>
        <v>127</v>
      </c>
      <c r="L927" s="11">
        <f t="shared" si="206"/>
        <v>45</v>
      </c>
      <c r="M927" s="11">
        <f t="shared" si="206"/>
        <v>45</v>
      </c>
      <c r="N927" s="13">
        <f>L927/(L927+M927)</f>
        <v>0.5</v>
      </c>
      <c r="O927" s="11">
        <v>0</v>
      </c>
      <c r="P927" s="12">
        <f t="shared" si="203"/>
        <v>5.6187845303867405</v>
      </c>
      <c r="Q927" s="12">
        <f t="shared" si="204"/>
        <v>1.4861878453038675</v>
      </c>
      <c r="R927" s="12">
        <f t="shared" si="205"/>
        <v>1.8491379310344827</v>
      </c>
      <c r="S927" s="12">
        <f t="shared" si="200"/>
        <v>5.332872928176796</v>
      </c>
    </row>
    <row r="928" ht="15">
      <c r="S928" s="12"/>
    </row>
    <row r="929" spans="1:19" ht="15.75">
      <c r="A929" s="9" t="s">
        <v>30</v>
      </c>
      <c r="C929" s="15" t="s">
        <v>31</v>
      </c>
      <c r="S929" s="12"/>
    </row>
    <row r="930" spans="1:19" ht="15">
      <c r="A930" s="11">
        <v>2008</v>
      </c>
      <c r="B930" s="11">
        <v>39</v>
      </c>
      <c r="C930" s="11">
        <v>0</v>
      </c>
      <c r="D930" s="11">
        <v>0</v>
      </c>
      <c r="E930" s="12">
        <v>41</v>
      </c>
      <c r="F930" s="11">
        <v>32</v>
      </c>
      <c r="G930" s="11">
        <v>12</v>
      </c>
      <c r="H930" s="11">
        <v>35</v>
      </c>
      <c r="I930" s="11">
        <v>14</v>
      </c>
      <c r="J930" s="11">
        <v>12</v>
      </c>
      <c r="K930" s="11">
        <v>1</v>
      </c>
      <c r="L930" s="11">
        <v>2</v>
      </c>
      <c r="M930" s="11">
        <v>0</v>
      </c>
      <c r="N930" s="13">
        <f>L930/(L930+M930)</f>
        <v>1</v>
      </c>
      <c r="O930" s="11">
        <v>1</v>
      </c>
      <c r="P930" s="12">
        <f>(J930*9)/E930</f>
        <v>2.6341463414634148</v>
      </c>
      <c r="Q930" s="12">
        <f>(G930+F930)/E930</f>
        <v>1.0731707317073171</v>
      </c>
      <c r="R930" s="12">
        <f>H930/G930</f>
        <v>2.9166666666666665</v>
      </c>
      <c r="S930" s="12">
        <f t="shared" si="200"/>
        <v>7.682926829268292</v>
      </c>
    </row>
    <row r="931" spans="1:19" ht="15">
      <c r="A931" s="24">
        <v>2009</v>
      </c>
      <c r="B931" s="24">
        <v>67</v>
      </c>
      <c r="C931" s="24">
        <v>0</v>
      </c>
      <c r="D931" s="24">
        <v>0</v>
      </c>
      <c r="E931" s="26">
        <v>72</v>
      </c>
      <c r="F931" s="24">
        <v>58</v>
      </c>
      <c r="G931" s="24">
        <v>18</v>
      </c>
      <c r="H931" s="24">
        <v>57</v>
      </c>
      <c r="I931" s="24">
        <v>18</v>
      </c>
      <c r="J931" s="24">
        <v>18</v>
      </c>
      <c r="K931" s="24">
        <v>6</v>
      </c>
      <c r="L931" s="24">
        <v>3</v>
      </c>
      <c r="M931" s="24">
        <v>4</v>
      </c>
      <c r="N931" s="23">
        <f>L931/(L931+M931)</f>
        <v>0.42857142857142855</v>
      </c>
      <c r="O931" s="24">
        <v>4</v>
      </c>
      <c r="P931" s="26">
        <f>(J931*9)/E931</f>
        <v>2.25</v>
      </c>
      <c r="Q931" s="26">
        <f>(G931+F931)/E931</f>
        <v>1.0555555555555556</v>
      </c>
      <c r="R931" s="26">
        <f>H931/G931</f>
        <v>3.1666666666666665</v>
      </c>
      <c r="S931" s="26">
        <f t="shared" si="200"/>
        <v>7.125</v>
      </c>
    </row>
    <row r="932" spans="1:19" ht="15">
      <c r="A932" s="24">
        <v>2010</v>
      </c>
      <c r="B932" s="25">
        <v>70</v>
      </c>
      <c r="C932" s="25">
        <v>0</v>
      </c>
      <c r="D932" s="25">
        <v>0</v>
      </c>
      <c r="E932" s="26">
        <v>75</v>
      </c>
      <c r="F932" s="25">
        <v>71</v>
      </c>
      <c r="G932" s="25">
        <v>19</v>
      </c>
      <c r="H932" s="25">
        <v>87</v>
      </c>
      <c r="I932" s="25">
        <v>33</v>
      </c>
      <c r="J932" s="25">
        <v>31</v>
      </c>
      <c r="K932" s="25">
        <v>11</v>
      </c>
      <c r="L932" s="25">
        <v>0</v>
      </c>
      <c r="M932" s="25">
        <v>3</v>
      </c>
      <c r="N932" s="23">
        <f>L932/(L932+M932)</f>
        <v>0</v>
      </c>
      <c r="O932" s="24">
        <v>2</v>
      </c>
      <c r="P932" s="26">
        <f>(J932*9)/E932</f>
        <v>3.72</v>
      </c>
      <c r="Q932" s="26">
        <f>(G932+F932)/E932</f>
        <v>1.2</v>
      </c>
      <c r="R932" s="26">
        <f>H932/G932</f>
        <v>4.578947368421052</v>
      </c>
      <c r="S932" s="26">
        <f>(H932*9)/E932</f>
        <v>10.44</v>
      </c>
    </row>
    <row r="933" spans="1:19" ht="15">
      <c r="A933" s="17">
        <v>2011</v>
      </c>
      <c r="B933" s="17">
        <v>57</v>
      </c>
      <c r="C933" s="17">
        <v>0</v>
      </c>
      <c r="D933" s="17">
        <v>0</v>
      </c>
      <c r="E933" s="6">
        <v>68</v>
      </c>
      <c r="F933" s="17">
        <v>50</v>
      </c>
      <c r="G933" s="17">
        <v>15</v>
      </c>
      <c r="H933" s="17">
        <v>75</v>
      </c>
      <c r="I933" s="17">
        <v>15</v>
      </c>
      <c r="J933" s="17">
        <v>13</v>
      </c>
      <c r="K933" s="17">
        <v>4</v>
      </c>
      <c r="L933" s="17">
        <v>9</v>
      </c>
      <c r="M933" s="17">
        <v>0</v>
      </c>
      <c r="N933" s="20">
        <f>L933/(L933+M933)</f>
        <v>1</v>
      </c>
      <c r="O933" s="17">
        <v>7</v>
      </c>
      <c r="P933" s="6">
        <f>(J933*9)/E933</f>
        <v>1.7205882352941178</v>
      </c>
      <c r="Q933" s="6">
        <f>(G933+F933)/E933</f>
        <v>0.9558823529411765</v>
      </c>
      <c r="R933" s="6">
        <f>H933/G933</f>
        <v>5</v>
      </c>
      <c r="S933" s="6">
        <f>(H933*9)/E933</f>
        <v>9.926470588235293</v>
      </c>
    </row>
    <row r="934" spans="1:19" ht="15">
      <c r="A934" s="11" t="s">
        <v>194</v>
      </c>
      <c r="B934" s="11">
        <f>SUM(B930:B933)</f>
        <v>233</v>
      </c>
      <c r="C934" s="11">
        <f aca="true" t="shared" si="207" ref="C934:M934">SUM(C930:C933)</f>
        <v>0</v>
      </c>
      <c r="D934" s="11">
        <f t="shared" si="207"/>
        <v>0</v>
      </c>
      <c r="E934" s="12">
        <f>SUM(E930:E933)</f>
        <v>256</v>
      </c>
      <c r="F934" s="11">
        <f t="shared" si="207"/>
        <v>211</v>
      </c>
      <c r="G934" s="11">
        <f t="shared" si="207"/>
        <v>64</v>
      </c>
      <c r="H934" s="11">
        <f t="shared" si="207"/>
        <v>254</v>
      </c>
      <c r="I934" s="11">
        <f t="shared" si="207"/>
        <v>80</v>
      </c>
      <c r="J934" s="11">
        <f t="shared" si="207"/>
        <v>74</v>
      </c>
      <c r="K934" s="11">
        <f t="shared" si="207"/>
        <v>22</v>
      </c>
      <c r="L934" s="11">
        <f t="shared" si="207"/>
        <v>14</v>
      </c>
      <c r="M934" s="11">
        <f t="shared" si="207"/>
        <v>7</v>
      </c>
      <c r="N934" s="13">
        <f>L934/(L934+M934)</f>
        <v>0.6666666666666666</v>
      </c>
      <c r="O934" s="11">
        <f>SUM(O930:O933)</f>
        <v>14</v>
      </c>
      <c r="P934" s="12">
        <f>(J934*9)/E934</f>
        <v>2.6015625</v>
      </c>
      <c r="Q934" s="12">
        <f>(G934+F934)/E934</f>
        <v>1.07421875</v>
      </c>
      <c r="R934" s="12">
        <f>H934/G934</f>
        <v>3.96875</v>
      </c>
      <c r="S934" s="12">
        <f t="shared" si="200"/>
        <v>8.9296875</v>
      </c>
    </row>
    <row r="935" ht="15">
      <c r="S935" s="12"/>
    </row>
    <row r="936" spans="1:19" ht="15.75">
      <c r="A936" s="9" t="s">
        <v>32</v>
      </c>
      <c r="C936" s="15">
        <v>1980</v>
      </c>
      <c r="S936" s="12"/>
    </row>
    <row r="937" spans="1:19" ht="15">
      <c r="A937" s="11">
        <v>1980</v>
      </c>
      <c r="B937" s="11">
        <v>23</v>
      </c>
      <c r="C937" s="11">
        <v>0</v>
      </c>
      <c r="D937" s="11">
        <v>0</v>
      </c>
      <c r="E937" s="12">
        <v>43.33</v>
      </c>
      <c r="F937" s="11">
        <v>51</v>
      </c>
      <c r="G937" s="11">
        <v>19</v>
      </c>
      <c r="H937" s="11">
        <v>13</v>
      </c>
      <c r="I937" s="11">
        <v>24</v>
      </c>
      <c r="J937" s="11">
        <v>24</v>
      </c>
      <c r="K937" s="11">
        <v>9</v>
      </c>
      <c r="L937" s="11">
        <v>2</v>
      </c>
      <c r="M937" s="11">
        <v>3</v>
      </c>
      <c r="N937" s="13">
        <f>L937/(L937+M937)</f>
        <v>0.4</v>
      </c>
      <c r="O937" s="11">
        <v>1</v>
      </c>
      <c r="P937" s="14">
        <f>(J937*9)/E937</f>
        <v>4.984998846065082</v>
      </c>
      <c r="Q937" s="12">
        <f>(G937+F937)/E937</f>
        <v>1.6155088852988693</v>
      </c>
      <c r="R937" s="12">
        <f>H937/G937</f>
        <v>0.6842105263157895</v>
      </c>
      <c r="S937" s="12">
        <f t="shared" si="200"/>
        <v>2.700207708285253</v>
      </c>
    </row>
    <row r="938" ht="15">
      <c r="S938" s="12"/>
    </row>
    <row r="939" spans="1:19" ht="15.75">
      <c r="A939" s="9" t="s">
        <v>33</v>
      </c>
      <c r="C939" s="15">
        <v>1998</v>
      </c>
      <c r="S939" s="12"/>
    </row>
    <row r="940" spans="1:19" ht="15">
      <c r="A940" s="11">
        <v>1998</v>
      </c>
      <c r="B940" s="11">
        <v>17</v>
      </c>
      <c r="C940" s="11">
        <v>3</v>
      </c>
      <c r="D940" s="11">
        <v>0</v>
      </c>
      <c r="E940" s="12">
        <v>116.67</v>
      </c>
      <c r="F940" s="11">
        <v>112</v>
      </c>
      <c r="G940" s="11">
        <v>44</v>
      </c>
      <c r="H940" s="11">
        <v>97</v>
      </c>
      <c r="I940" s="11">
        <v>68</v>
      </c>
      <c r="J940" s="11">
        <v>60</v>
      </c>
      <c r="K940" s="11">
        <v>7</v>
      </c>
      <c r="L940" s="11">
        <v>4</v>
      </c>
      <c r="M940" s="11">
        <v>8</v>
      </c>
      <c r="N940" s="13">
        <f>L940/(L940+M940)</f>
        <v>0.3333333333333333</v>
      </c>
      <c r="O940" s="11">
        <v>0</v>
      </c>
      <c r="P940" s="14">
        <f>(J940*9)/E940</f>
        <v>4.628439187451787</v>
      </c>
      <c r="Q940" s="12">
        <f>(G940+F940)/E940</f>
        <v>1.3371046541527385</v>
      </c>
      <c r="R940" s="12">
        <f>H940/G940</f>
        <v>2.2045454545454546</v>
      </c>
      <c r="S940" s="12">
        <f t="shared" si="200"/>
        <v>7.482643353047056</v>
      </c>
    </row>
    <row r="941" ht="15">
      <c r="S941" s="12"/>
    </row>
    <row r="942" spans="1:19" ht="15.75">
      <c r="A942" s="9" t="s">
        <v>34</v>
      </c>
      <c r="C942" s="15">
        <v>2006</v>
      </c>
      <c r="S942" s="12"/>
    </row>
    <row r="943" spans="1:19" ht="15">
      <c r="A943" s="11">
        <v>2006</v>
      </c>
      <c r="B943" s="11">
        <v>31</v>
      </c>
      <c r="C943" s="11">
        <v>6</v>
      </c>
      <c r="D943" s="11">
        <v>2</v>
      </c>
      <c r="E943" s="12">
        <v>213</v>
      </c>
      <c r="F943" s="11">
        <v>224</v>
      </c>
      <c r="G943" s="11">
        <v>38</v>
      </c>
      <c r="H943" s="11">
        <v>121</v>
      </c>
      <c r="I943" s="11">
        <v>117</v>
      </c>
      <c r="J943" s="11">
        <v>108</v>
      </c>
      <c r="K943" s="11">
        <v>34</v>
      </c>
      <c r="L943" s="11">
        <v>11</v>
      </c>
      <c r="M943" s="11">
        <v>13</v>
      </c>
      <c r="N943" s="13">
        <f>L943/(L943+M943)</f>
        <v>0.4583333333333333</v>
      </c>
      <c r="O943" s="11">
        <v>0</v>
      </c>
      <c r="P943" s="12">
        <f>(J943*9)/E943</f>
        <v>4.563380281690141</v>
      </c>
      <c r="Q943" s="12">
        <f>(G943+F943)/E943</f>
        <v>1.2300469483568075</v>
      </c>
      <c r="R943" s="12">
        <f>H943/G943</f>
        <v>3.1842105263157894</v>
      </c>
      <c r="S943" s="12">
        <f t="shared" si="200"/>
        <v>5.112676056338028</v>
      </c>
    </row>
    <row r="944" ht="15">
      <c r="S944" s="12"/>
    </row>
    <row r="945" spans="1:19" ht="15.75">
      <c r="A945" s="9" t="s">
        <v>35</v>
      </c>
      <c r="C945" s="15">
        <v>2004</v>
      </c>
      <c r="S945" s="12"/>
    </row>
    <row r="946" spans="1:19" ht="15">
      <c r="A946" s="11">
        <v>2004</v>
      </c>
      <c r="B946" s="11">
        <v>47</v>
      </c>
      <c r="C946" s="11">
        <v>0</v>
      </c>
      <c r="D946" s="11">
        <v>0</v>
      </c>
      <c r="E946" s="12">
        <v>46</v>
      </c>
      <c r="F946" s="11">
        <v>35</v>
      </c>
      <c r="G946" s="11">
        <v>32</v>
      </c>
      <c r="H946" s="11">
        <v>63</v>
      </c>
      <c r="I946" s="11">
        <v>31</v>
      </c>
      <c r="J946" s="11">
        <v>29</v>
      </c>
      <c r="K946" s="11">
        <v>9</v>
      </c>
      <c r="L946" s="11">
        <v>5</v>
      </c>
      <c r="M946" s="11">
        <v>6</v>
      </c>
      <c r="N946" s="13">
        <v>0</v>
      </c>
      <c r="O946" s="11">
        <v>0</v>
      </c>
      <c r="P946" s="14">
        <f>(J946*9)/E946</f>
        <v>5.673913043478261</v>
      </c>
      <c r="Q946" s="12">
        <f>(G946+F946)/E946</f>
        <v>1.4565217391304348</v>
      </c>
      <c r="R946" s="12">
        <f>H946/G946</f>
        <v>1.96875</v>
      </c>
      <c r="S946" s="12">
        <f t="shared" si="200"/>
        <v>12.326086956521738</v>
      </c>
    </row>
    <row r="947" ht="15">
      <c r="S947" s="12"/>
    </row>
    <row r="948" spans="1:19" ht="15.75">
      <c r="A948" s="9" t="s">
        <v>36</v>
      </c>
      <c r="C948" s="15" t="s">
        <v>247</v>
      </c>
      <c r="S948" s="12"/>
    </row>
    <row r="949" spans="1:19" ht="15">
      <c r="A949" s="11">
        <v>2000</v>
      </c>
      <c r="B949" s="11">
        <v>36</v>
      </c>
      <c r="C949" s="11">
        <v>0</v>
      </c>
      <c r="D949" s="11">
        <v>0</v>
      </c>
      <c r="E949" s="12">
        <v>30</v>
      </c>
      <c r="F949" s="11">
        <v>28</v>
      </c>
      <c r="G949" s="11">
        <v>12</v>
      </c>
      <c r="H949" s="11">
        <v>11</v>
      </c>
      <c r="I949" s="11">
        <v>9</v>
      </c>
      <c r="J949" s="11">
        <v>9</v>
      </c>
      <c r="K949" s="11">
        <v>2</v>
      </c>
      <c r="L949" s="11">
        <v>0</v>
      </c>
      <c r="M949" s="11">
        <v>1</v>
      </c>
      <c r="N949" s="13">
        <f>L949/(L949+M949)</f>
        <v>0</v>
      </c>
      <c r="O949" s="11">
        <v>2</v>
      </c>
      <c r="P949" s="14">
        <f>(J949*9)/E949</f>
        <v>2.7</v>
      </c>
      <c r="Q949" s="12">
        <f aca="true" t="shared" si="208" ref="Q949:Q985">(G949+F949)/E949</f>
        <v>1.3333333333333333</v>
      </c>
      <c r="R949" s="12">
        <f aca="true" t="shared" si="209" ref="R949:R985">H949/G949</f>
        <v>0.9166666666666666</v>
      </c>
      <c r="S949" s="12">
        <f t="shared" si="200"/>
        <v>3.3</v>
      </c>
    </row>
    <row r="950" spans="1:19" ht="15">
      <c r="A950" s="11">
        <v>2001</v>
      </c>
      <c r="B950" s="11">
        <v>34</v>
      </c>
      <c r="C950" s="11">
        <v>0</v>
      </c>
      <c r="D950" s="11">
        <v>0</v>
      </c>
      <c r="E950" s="12">
        <v>28.33</v>
      </c>
      <c r="F950" s="11">
        <v>29</v>
      </c>
      <c r="G950" s="11">
        <v>12</v>
      </c>
      <c r="H950" s="11">
        <v>8</v>
      </c>
      <c r="I950" s="11">
        <v>12</v>
      </c>
      <c r="J950" s="11">
        <v>12</v>
      </c>
      <c r="K950" s="11">
        <v>3</v>
      </c>
      <c r="L950" s="11">
        <v>1</v>
      </c>
      <c r="M950" s="11">
        <v>4</v>
      </c>
      <c r="N950" s="13">
        <f>L950/(L950+M950)</f>
        <v>0.2</v>
      </c>
      <c r="O950" s="11">
        <v>0</v>
      </c>
      <c r="P950" s="14">
        <f>(J950*9)/E950</f>
        <v>3.8122132015531243</v>
      </c>
      <c r="Q950" s="12">
        <f t="shared" si="208"/>
        <v>1.4472290857747971</v>
      </c>
      <c r="R950" s="12">
        <f t="shared" si="209"/>
        <v>0.6666666666666666</v>
      </c>
      <c r="S950" s="12">
        <f t="shared" si="200"/>
        <v>2.5414754677020825</v>
      </c>
    </row>
    <row r="951" spans="1:19" ht="15">
      <c r="A951" s="17">
        <v>2002</v>
      </c>
      <c r="B951" s="17">
        <v>42</v>
      </c>
      <c r="C951" s="17">
        <v>0</v>
      </c>
      <c r="D951" s="17">
        <v>0</v>
      </c>
      <c r="E951" s="6">
        <v>45</v>
      </c>
      <c r="F951" s="17">
        <v>47</v>
      </c>
      <c r="G951" s="17">
        <v>25</v>
      </c>
      <c r="H951" s="17">
        <v>17</v>
      </c>
      <c r="I951" s="17">
        <v>25</v>
      </c>
      <c r="J951" s="17">
        <v>24</v>
      </c>
      <c r="K951" s="17">
        <v>3</v>
      </c>
      <c r="L951" s="17">
        <v>2</v>
      </c>
      <c r="M951" s="17">
        <v>1</v>
      </c>
      <c r="N951" s="20">
        <f>L951/(L951+M951)</f>
        <v>0.6666666666666666</v>
      </c>
      <c r="O951" s="17">
        <v>0</v>
      </c>
      <c r="P951" s="21">
        <f>(J951*9)/E951</f>
        <v>4.8</v>
      </c>
      <c r="Q951" s="6">
        <f t="shared" si="208"/>
        <v>1.6</v>
      </c>
      <c r="R951" s="6">
        <f t="shared" si="209"/>
        <v>0.68</v>
      </c>
      <c r="S951" s="6">
        <f t="shared" si="200"/>
        <v>3.4</v>
      </c>
    </row>
    <row r="952" spans="1:19" ht="15">
      <c r="A952" s="11" t="s">
        <v>194</v>
      </c>
      <c r="B952" s="11">
        <f aca="true" t="shared" si="210" ref="B952:M952">SUM(B949:B951)</f>
        <v>112</v>
      </c>
      <c r="C952" s="11">
        <f t="shared" si="210"/>
        <v>0</v>
      </c>
      <c r="D952" s="11">
        <f t="shared" si="210"/>
        <v>0</v>
      </c>
      <c r="E952" s="12">
        <f t="shared" si="210"/>
        <v>103.33</v>
      </c>
      <c r="F952" s="11">
        <f t="shared" si="210"/>
        <v>104</v>
      </c>
      <c r="G952" s="11">
        <f t="shared" si="210"/>
        <v>49</v>
      </c>
      <c r="H952" s="11">
        <f t="shared" si="210"/>
        <v>36</v>
      </c>
      <c r="I952" s="11">
        <f t="shared" si="210"/>
        <v>46</v>
      </c>
      <c r="J952" s="11">
        <f t="shared" si="210"/>
        <v>45</v>
      </c>
      <c r="K952" s="11">
        <f t="shared" si="210"/>
        <v>8</v>
      </c>
      <c r="L952" s="11">
        <f t="shared" si="210"/>
        <v>3</v>
      </c>
      <c r="M952" s="11">
        <f t="shared" si="210"/>
        <v>6</v>
      </c>
      <c r="N952" s="13">
        <f>L952/(L952+M952)</f>
        <v>0.3333333333333333</v>
      </c>
      <c r="O952" s="11">
        <v>0</v>
      </c>
      <c r="P952" s="14">
        <f>(J952*9)/E952</f>
        <v>3.919481273589471</v>
      </c>
      <c r="Q952" s="12">
        <f t="shared" si="208"/>
        <v>1.4806929255782444</v>
      </c>
      <c r="R952" s="12">
        <f t="shared" si="209"/>
        <v>0.7346938775510204</v>
      </c>
      <c r="S952" s="12">
        <f t="shared" si="200"/>
        <v>3.1355850188715766</v>
      </c>
    </row>
    <row r="953" ht="15">
      <c r="S953" s="12"/>
    </row>
    <row r="954" spans="1:19" ht="15.75">
      <c r="A954" s="9" t="s">
        <v>37</v>
      </c>
      <c r="C954" s="15" t="s">
        <v>38</v>
      </c>
      <c r="S954" s="12"/>
    </row>
    <row r="955" spans="1:19" ht="15">
      <c r="A955" s="11">
        <v>1996</v>
      </c>
      <c r="B955" s="11">
        <v>31</v>
      </c>
      <c r="C955" s="11">
        <v>9</v>
      </c>
      <c r="D955" s="33">
        <v>4</v>
      </c>
      <c r="E955" s="12">
        <v>236</v>
      </c>
      <c r="F955" s="11">
        <v>176</v>
      </c>
      <c r="G955" s="11">
        <v>61</v>
      </c>
      <c r="H955" s="11">
        <v>147</v>
      </c>
      <c r="I955" s="11">
        <v>82</v>
      </c>
      <c r="J955" s="11">
        <v>71</v>
      </c>
      <c r="K955" s="11">
        <v>24</v>
      </c>
      <c r="L955" s="11">
        <v>15</v>
      </c>
      <c r="M955" s="11">
        <v>7</v>
      </c>
      <c r="N955" s="13">
        <f aca="true" t="shared" si="211" ref="N955:N963">L955/(L955+M955)</f>
        <v>0.6818181818181818</v>
      </c>
      <c r="O955" s="11">
        <v>0</v>
      </c>
      <c r="P955" s="14">
        <f aca="true" t="shared" si="212" ref="P955:P960">(J955*9)/E955</f>
        <v>2.707627118644068</v>
      </c>
      <c r="Q955" s="12">
        <f t="shared" si="208"/>
        <v>1.0042372881355932</v>
      </c>
      <c r="R955" s="12">
        <f t="shared" si="209"/>
        <v>2.4098360655737703</v>
      </c>
      <c r="S955" s="12">
        <f t="shared" si="200"/>
        <v>5.6059322033898304</v>
      </c>
    </row>
    <row r="956" spans="1:19" ht="15">
      <c r="A956" s="11">
        <v>1997</v>
      </c>
      <c r="B956" s="11">
        <v>31</v>
      </c>
      <c r="C956" s="11">
        <v>2</v>
      </c>
      <c r="D956" s="11">
        <v>0</v>
      </c>
      <c r="E956" s="12">
        <v>190.33</v>
      </c>
      <c r="F956" s="11">
        <v>210</v>
      </c>
      <c r="G956" s="11">
        <v>89</v>
      </c>
      <c r="H956" s="11">
        <v>116</v>
      </c>
      <c r="I956" s="11">
        <v>134</v>
      </c>
      <c r="J956" s="11">
        <v>124</v>
      </c>
      <c r="K956" s="11">
        <v>46</v>
      </c>
      <c r="L956" s="11">
        <v>12</v>
      </c>
      <c r="M956" s="11">
        <v>11</v>
      </c>
      <c r="N956" s="13">
        <f t="shared" si="211"/>
        <v>0.5217391304347826</v>
      </c>
      <c r="O956" s="11">
        <v>0</v>
      </c>
      <c r="P956" s="14">
        <f t="shared" si="212"/>
        <v>5.86350023643146</v>
      </c>
      <c r="Q956" s="12">
        <f t="shared" si="208"/>
        <v>1.5709557085062784</v>
      </c>
      <c r="R956" s="12">
        <f t="shared" si="209"/>
        <v>1.303370786516854</v>
      </c>
      <c r="S956" s="12">
        <f t="shared" si="200"/>
        <v>5.485209898597173</v>
      </c>
    </row>
    <row r="957" spans="1:19" ht="15">
      <c r="A957" s="11">
        <v>1998</v>
      </c>
      <c r="B957" s="11">
        <v>31</v>
      </c>
      <c r="C957" s="11">
        <v>5</v>
      </c>
      <c r="D957" s="11">
        <v>2</v>
      </c>
      <c r="E957" s="12">
        <v>207.33</v>
      </c>
      <c r="F957" s="11">
        <v>218</v>
      </c>
      <c r="G957" s="11">
        <v>76</v>
      </c>
      <c r="H957" s="11">
        <v>172</v>
      </c>
      <c r="I957" s="11">
        <v>129</v>
      </c>
      <c r="J957" s="11">
        <v>113</v>
      </c>
      <c r="K957" s="11">
        <v>30</v>
      </c>
      <c r="L957" s="11">
        <v>11</v>
      </c>
      <c r="M957" s="11">
        <v>12</v>
      </c>
      <c r="N957" s="13">
        <f t="shared" si="211"/>
        <v>0.4782608695652174</v>
      </c>
      <c r="O957" s="11">
        <v>0</v>
      </c>
      <c r="P957" s="14">
        <f t="shared" si="212"/>
        <v>4.905223556648821</v>
      </c>
      <c r="Q957" s="12">
        <f t="shared" si="208"/>
        <v>1.4180292287657357</v>
      </c>
      <c r="R957" s="12">
        <f t="shared" si="209"/>
        <v>2.263157894736842</v>
      </c>
      <c r="S957" s="12">
        <f t="shared" si="200"/>
        <v>7.466357980031833</v>
      </c>
    </row>
    <row r="958" spans="1:19" ht="15">
      <c r="A958" s="11">
        <v>1999</v>
      </c>
      <c r="B958" s="11">
        <v>29</v>
      </c>
      <c r="C958" s="11">
        <v>2</v>
      </c>
      <c r="D958" s="11">
        <v>0</v>
      </c>
      <c r="E958" s="12">
        <v>196.67</v>
      </c>
      <c r="F958" s="11">
        <v>205</v>
      </c>
      <c r="G958" s="11">
        <v>73</v>
      </c>
      <c r="H958" s="11">
        <v>121</v>
      </c>
      <c r="I958" s="11">
        <v>106</v>
      </c>
      <c r="J958" s="11">
        <v>95</v>
      </c>
      <c r="K958" s="11">
        <v>32</v>
      </c>
      <c r="L958" s="11">
        <v>15</v>
      </c>
      <c r="M958" s="11">
        <v>6</v>
      </c>
      <c r="N958" s="13">
        <f t="shared" si="211"/>
        <v>0.7142857142857143</v>
      </c>
      <c r="O958" s="11">
        <v>0</v>
      </c>
      <c r="P958" s="14">
        <f t="shared" si="212"/>
        <v>4.34738394264504</v>
      </c>
      <c r="Q958" s="12">
        <f t="shared" si="208"/>
        <v>1.413535363807393</v>
      </c>
      <c r="R958" s="12">
        <f t="shared" si="209"/>
        <v>1.6575342465753424</v>
      </c>
      <c r="S958" s="12">
        <f t="shared" si="200"/>
        <v>5.53719428484263</v>
      </c>
    </row>
    <row r="959" spans="1:19" ht="15">
      <c r="A959" s="17">
        <v>2000</v>
      </c>
      <c r="B959" s="17">
        <v>26</v>
      </c>
      <c r="C959" s="17">
        <v>0</v>
      </c>
      <c r="D959" s="17">
        <v>0</v>
      </c>
      <c r="E959" s="6">
        <v>55.67</v>
      </c>
      <c r="F959" s="17">
        <v>54</v>
      </c>
      <c r="G959" s="17">
        <v>22</v>
      </c>
      <c r="H959" s="17">
        <v>33</v>
      </c>
      <c r="I959" s="17">
        <v>31</v>
      </c>
      <c r="J959" s="17">
        <v>28</v>
      </c>
      <c r="K959" s="17">
        <v>12</v>
      </c>
      <c r="L959" s="17">
        <v>0</v>
      </c>
      <c r="M959" s="17">
        <v>0</v>
      </c>
      <c r="N959" s="20">
        <v>0</v>
      </c>
      <c r="O959" s="17">
        <v>1</v>
      </c>
      <c r="P959" s="21">
        <f t="shared" si="212"/>
        <v>4.526675049398239</v>
      </c>
      <c r="Q959" s="6">
        <f t="shared" si="208"/>
        <v>1.36518771331058</v>
      </c>
      <c r="R959" s="6">
        <f t="shared" si="209"/>
        <v>1.5</v>
      </c>
      <c r="S959" s="6">
        <f t="shared" si="200"/>
        <v>5.3350098796479255</v>
      </c>
    </row>
    <row r="960" spans="1:19" ht="15">
      <c r="A960" s="11" t="s">
        <v>194</v>
      </c>
      <c r="B960" s="11">
        <f aca="true" t="shared" si="213" ref="B960:M960">SUM(B955:B959)</f>
        <v>148</v>
      </c>
      <c r="C960" s="11">
        <f t="shared" si="213"/>
        <v>18</v>
      </c>
      <c r="D960" s="11">
        <f t="shared" si="213"/>
        <v>6</v>
      </c>
      <c r="E960" s="12">
        <f t="shared" si="213"/>
        <v>886</v>
      </c>
      <c r="F960" s="11">
        <f t="shared" si="213"/>
        <v>863</v>
      </c>
      <c r="G960" s="11">
        <f t="shared" si="213"/>
        <v>321</v>
      </c>
      <c r="H960" s="11">
        <f t="shared" si="213"/>
        <v>589</v>
      </c>
      <c r="I960" s="11">
        <f t="shared" si="213"/>
        <v>482</v>
      </c>
      <c r="J960" s="11">
        <f t="shared" si="213"/>
        <v>431</v>
      </c>
      <c r="K960" s="11">
        <f t="shared" si="213"/>
        <v>144</v>
      </c>
      <c r="L960" s="11">
        <f t="shared" si="213"/>
        <v>53</v>
      </c>
      <c r="M960" s="11">
        <f t="shared" si="213"/>
        <v>36</v>
      </c>
      <c r="N960" s="13">
        <f t="shared" si="211"/>
        <v>0.5955056179775281</v>
      </c>
      <c r="O960" s="11">
        <v>1</v>
      </c>
      <c r="P960" s="14">
        <f t="shared" si="212"/>
        <v>4.378103837471783</v>
      </c>
      <c r="Q960" s="12">
        <f t="shared" si="208"/>
        <v>1.3363431151241536</v>
      </c>
      <c r="R960" s="12">
        <f t="shared" si="209"/>
        <v>1.8348909657320873</v>
      </c>
      <c r="S960" s="12">
        <f t="shared" si="200"/>
        <v>5.983069977426637</v>
      </c>
    </row>
    <row r="961" spans="1:19" ht="15">
      <c r="A961" s="11"/>
      <c r="B961" s="11"/>
      <c r="C961" s="11"/>
      <c r="D961" s="11"/>
      <c r="E961" s="12"/>
      <c r="F961" s="11"/>
      <c r="G961" s="11"/>
      <c r="H961" s="11"/>
      <c r="I961" s="11"/>
      <c r="J961" s="11"/>
      <c r="K961" s="11"/>
      <c r="L961" s="11"/>
      <c r="M961" s="11"/>
      <c r="N961"/>
      <c r="S961" s="12"/>
    </row>
    <row r="962" spans="1:19" ht="15.75">
      <c r="A962" s="9" t="s">
        <v>39</v>
      </c>
      <c r="B962" s="11"/>
      <c r="C962" s="15">
        <v>2009</v>
      </c>
      <c r="D962" s="11"/>
      <c r="E962" s="12"/>
      <c r="F962" s="11"/>
      <c r="G962" s="11"/>
      <c r="H962" s="11"/>
      <c r="I962" s="11"/>
      <c r="J962" s="11"/>
      <c r="K962" s="11"/>
      <c r="L962" s="11"/>
      <c r="M962" s="11"/>
      <c r="N962"/>
      <c r="S962" s="12"/>
    </row>
    <row r="963" spans="1:19" ht="15">
      <c r="A963" s="11">
        <v>2009</v>
      </c>
      <c r="B963" s="11">
        <v>51</v>
      </c>
      <c r="C963" s="11">
        <v>0</v>
      </c>
      <c r="D963" s="11">
        <v>0</v>
      </c>
      <c r="E963" s="12">
        <v>51.67</v>
      </c>
      <c r="F963" s="11">
        <v>38</v>
      </c>
      <c r="G963" s="11">
        <v>16</v>
      </c>
      <c r="H963" s="11">
        <v>47</v>
      </c>
      <c r="I963" s="11">
        <v>18</v>
      </c>
      <c r="J963" s="11">
        <v>18</v>
      </c>
      <c r="K963" s="11">
        <v>6</v>
      </c>
      <c r="L963" s="11">
        <v>1</v>
      </c>
      <c r="M963" s="11">
        <v>3</v>
      </c>
      <c r="N963" s="13">
        <f t="shared" si="211"/>
        <v>0.25</v>
      </c>
      <c r="O963" s="11">
        <v>0</v>
      </c>
      <c r="P963" s="14">
        <f>(J963*9)/E963</f>
        <v>3.1352815947358232</v>
      </c>
      <c r="Q963" s="12">
        <f>(G963+F963)/E963</f>
        <v>1.0450938649119412</v>
      </c>
      <c r="R963" s="12">
        <f>H963/G963</f>
        <v>2.9375</v>
      </c>
      <c r="S963" s="12">
        <f t="shared" si="200"/>
        <v>8.186568608476872</v>
      </c>
    </row>
    <row r="964" spans="1:19" ht="15">
      <c r="A964" s="11"/>
      <c r="B964" s="11"/>
      <c r="C964" s="11"/>
      <c r="D964" s="11"/>
      <c r="E964" s="12"/>
      <c r="F964" s="11"/>
      <c r="G964" s="11"/>
      <c r="H964" s="11"/>
      <c r="I964" s="11"/>
      <c r="J964" s="11"/>
      <c r="K964" s="11"/>
      <c r="L964" s="11"/>
      <c r="M964" s="11"/>
      <c r="N964" s="13"/>
      <c r="O964" s="11"/>
      <c r="P964" s="14"/>
      <c r="Q964" s="12"/>
      <c r="R964" s="12"/>
      <c r="S964" s="12"/>
    </row>
    <row r="965" spans="1:19" ht="15.75">
      <c r="A965" s="9" t="s">
        <v>40</v>
      </c>
      <c r="C965" s="15" t="s">
        <v>273</v>
      </c>
      <c r="S965" s="12"/>
    </row>
    <row r="966" spans="1:19" ht="15">
      <c r="A966" s="11">
        <v>2002</v>
      </c>
      <c r="B966" s="11">
        <v>16</v>
      </c>
      <c r="C966" s="11">
        <v>2</v>
      </c>
      <c r="D966" s="11">
        <v>1</v>
      </c>
      <c r="E966" s="12">
        <v>103.67</v>
      </c>
      <c r="F966" s="11">
        <v>88</v>
      </c>
      <c r="G966" s="11">
        <v>36</v>
      </c>
      <c r="H966" s="11">
        <v>46</v>
      </c>
      <c r="I966" s="11">
        <v>52</v>
      </c>
      <c r="J966" s="11">
        <v>48</v>
      </c>
      <c r="K966" s="11">
        <v>10</v>
      </c>
      <c r="L966" s="11">
        <v>9</v>
      </c>
      <c r="M966" s="11">
        <v>3</v>
      </c>
      <c r="N966" s="13">
        <f>L966/(L966+M966)</f>
        <v>0.75</v>
      </c>
      <c r="O966" s="11">
        <v>0</v>
      </c>
      <c r="P966" s="14">
        <f>(J966*9)/E966</f>
        <v>4.167068583003762</v>
      </c>
      <c r="Q966" s="12">
        <f t="shared" si="208"/>
        <v>1.1961030191955242</v>
      </c>
      <c r="R966" s="12">
        <f t="shared" si="209"/>
        <v>1.2777777777777777</v>
      </c>
      <c r="S966" s="12">
        <f t="shared" si="200"/>
        <v>3.9934407253786053</v>
      </c>
    </row>
    <row r="967" spans="1:19" ht="15">
      <c r="A967" s="17">
        <v>2003</v>
      </c>
      <c r="B967" s="17">
        <v>2</v>
      </c>
      <c r="C967" s="17">
        <v>0</v>
      </c>
      <c r="D967" s="17">
        <v>0</v>
      </c>
      <c r="E967" s="6">
        <v>11.67</v>
      </c>
      <c r="F967" s="17">
        <v>8</v>
      </c>
      <c r="G967" s="17">
        <v>15</v>
      </c>
      <c r="H967" s="17">
        <v>13</v>
      </c>
      <c r="I967" s="17">
        <v>8</v>
      </c>
      <c r="J967" s="17">
        <v>8</v>
      </c>
      <c r="K967" s="17">
        <v>2</v>
      </c>
      <c r="L967" s="17">
        <v>1</v>
      </c>
      <c r="M967" s="17">
        <v>1</v>
      </c>
      <c r="N967" s="20">
        <f>L967/(L967+M967)</f>
        <v>0.5</v>
      </c>
      <c r="O967" s="17">
        <v>0</v>
      </c>
      <c r="P967" s="21">
        <f>(J967*9)/E967</f>
        <v>6.169665809768637</v>
      </c>
      <c r="Q967" s="6">
        <f t="shared" si="208"/>
        <v>1.9708654670094259</v>
      </c>
      <c r="R967" s="6">
        <f t="shared" si="209"/>
        <v>0.8666666666666667</v>
      </c>
      <c r="S967" s="6">
        <f t="shared" si="200"/>
        <v>10.025706940874036</v>
      </c>
    </row>
    <row r="968" spans="1:19" ht="15">
      <c r="A968" s="11" t="s">
        <v>194</v>
      </c>
      <c r="B968" s="11">
        <f aca="true" t="shared" si="214" ref="B968:M968">SUM(B966:B967)</f>
        <v>18</v>
      </c>
      <c r="C968" s="11">
        <f t="shared" si="214"/>
        <v>2</v>
      </c>
      <c r="D968" s="11">
        <f t="shared" si="214"/>
        <v>1</v>
      </c>
      <c r="E968" s="12">
        <f t="shared" si="214"/>
        <v>115.34</v>
      </c>
      <c r="F968" s="11">
        <f t="shared" si="214"/>
        <v>96</v>
      </c>
      <c r="G968" s="11">
        <f t="shared" si="214"/>
        <v>51</v>
      </c>
      <c r="H968" s="11">
        <f t="shared" si="214"/>
        <v>59</v>
      </c>
      <c r="I968" s="11">
        <f t="shared" si="214"/>
        <v>60</v>
      </c>
      <c r="J968" s="11">
        <f t="shared" si="214"/>
        <v>56</v>
      </c>
      <c r="K968" s="11">
        <f t="shared" si="214"/>
        <v>12</v>
      </c>
      <c r="L968" s="11">
        <f t="shared" si="214"/>
        <v>10</v>
      </c>
      <c r="M968" s="11">
        <f t="shared" si="214"/>
        <v>4</v>
      </c>
      <c r="N968" s="13">
        <f>L968/(L968+M968)</f>
        <v>0.7142857142857143</v>
      </c>
      <c r="O968" s="11">
        <v>0</v>
      </c>
      <c r="P968" s="14">
        <f>(J968*9)/E968</f>
        <v>4.369689613317149</v>
      </c>
      <c r="Q968" s="12">
        <f t="shared" si="208"/>
        <v>1.2744928038841685</v>
      </c>
      <c r="R968" s="12">
        <f t="shared" si="209"/>
        <v>1.1568627450980393</v>
      </c>
      <c r="S968" s="12">
        <f t="shared" si="200"/>
        <v>4.6037801283162825</v>
      </c>
    </row>
    <row r="969" ht="15">
      <c r="S969" s="12"/>
    </row>
    <row r="970" spans="1:19" ht="15.75">
      <c r="A970" s="9" t="s">
        <v>41</v>
      </c>
      <c r="C970" s="15" t="s">
        <v>42</v>
      </c>
      <c r="S970" s="12"/>
    </row>
    <row r="971" spans="1:19" ht="15">
      <c r="A971" s="11">
        <v>2008</v>
      </c>
      <c r="B971" s="11">
        <v>68</v>
      </c>
      <c r="C971" s="11">
        <v>0</v>
      </c>
      <c r="D971" s="11">
        <v>0</v>
      </c>
      <c r="E971" s="12">
        <v>67</v>
      </c>
      <c r="F971" s="11">
        <v>52</v>
      </c>
      <c r="G971" s="11">
        <v>31</v>
      </c>
      <c r="H971" s="11">
        <v>61</v>
      </c>
      <c r="I971" s="11">
        <v>23</v>
      </c>
      <c r="J971" s="11">
        <v>18</v>
      </c>
      <c r="K971" s="11">
        <v>5</v>
      </c>
      <c r="L971" s="11">
        <v>3</v>
      </c>
      <c r="M971" s="11">
        <v>5</v>
      </c>
      <c r="N971" s="13">
        <f aca="true" t="shared" si="215" ref="N971:N976">L971/(L971+M971)</f>
        <v>0.375</v>
      </c>
      <c r="O971" s="11">
        <v>4</v>
      </c>
      <c r="P971" s="12">
        <f aca="true" t="shared" si="216" ref="P971:P976">(J971*9)/E971</f>
        <v>2.417910447761194</v>
      </c>
      <c r="Q971" s="12">
        <f t="shared" si="208"/>
        <v>1.2388059701492538</v>
      </c>
      <c r="R971" s="12">
        <f t="shared" si="209"/>
        <v>1.967741935483871</v>
      </c>
      <c r="S971" s="12">
        <f t="shared" si="200"/>
        <v>8.194029850746269</v>
      </c>
    </row>
    <row r="972" spans="1:19" ht="15">
      <c r="A972" s="24">
        <v>2009</v>
      </c>
      <c r="B972" s="24">
        <v>24</v>
      </c>
      <c r="C972" s="24">
        <v>0</v>
      </c>
      <c r="D972" s="24">
        <v>0</v>
      </c>
      <c r="E972" s="26">
        <v>37.67</v>
      </c>
      <c r="F972" s="24">
        <v>39</v>
      </c>
      <c r="G972" s="24">
        <v>21</v>
      </c>
      <c r="H972" s="24">
        <v>23</v>
      </c>
      <c r="I972" s="24">
        <v>29</v>
      </c>
      <c r="J972" s="24">
        <v>28</v>
      </c>
      <c r="K972" s="24">
        <v>5</v>
      </c>
      <c r="L972" s="24">
        <v>0</v>
      </c>
      <c r="M972" s="24">
        <v>3</v>
      </c>
      <c r="N972" s="23">
        <f t="shared" si="215"/>
        <v>0</v>
      </c>
      <c r="O972" s="24">
        <v>1</v>
      </c>
      <c r="P972" s="26">
        <f t="shared" si="216"/>
        <v>6.6896734802229885</v>
      </c>
      <c r="Q972" s="26">
        <f>(G972+F972)/E972</f>
        <v>1.5927794000530926</v>
      </c>
      <c r="R972" s="26">
        <f>H972/G972</f>
        <v>1.0952380952380953</v>
      </c>
      <c r="S972" s="26">
        <f>(H972*9)/E972</f>
        <v>5.49508893018317</v>
      </c>
    </row>
    <row r="973" spans="1:19" ht="15">
      <c r="A973" s="24">
        <v>2010</v>
      </c>
      <c r="B973" s="25">
        <v>70</v>
      </c>
      <c r="C973" s="25">
        <v>0</v>
      </c>
      <c r="D973" s="25">
        <v>0</v>
      </c>
      <c r="E973" s="26">
        <v>76.33</v>
      </c>
      <c r="F973" s="25">
        <v>70</v>
      </c>
      <c r="G973" s="25">
        <v>51</v>
      </c>
      <c r="H973" s="25">
        <v>83</v>
      </c>
      <c r="I973" s="25">
        <v>38</v>
      </c>
      <c r="J973" s="25">
        <v>33</v>
      </c>
      <c r="K973" s="25">
        <v>4</v>
      </c>
      <c r="L973" s="25">
        <v>4</v>
      </c>
      <c r="M973" s="25">
        <v>1</v>
      </c>
      <c r="N973" s="23">
        <f t="shared" si="215"/>
        <v>0.8</v>
      </c>
      <c r="O973" s="24">
        <v>1</v>
      </c>
      <c r="P973" s="26">
        <f t="shared" si="216"/>
        <v>3.8909996069697366</v>
      </c>
      <c r="Q973" s="26">
        <f>(G973+F973)/E973</f>
        <v>1.5852220620987816</v>
      </c>
      <c r="R973" s="26">
        <f>H973/G973</f>
        <v>1.6274509803921569</v>
      </c>
      <c r="S973" s="26">
        <f>(H973*9)/E973</f>
        <v>9.786453556923883</v>
      </c>
    </row>
    <row r="974" spans="1:19" ht="15">
      <c r="A974" s="24">
        <v>2011</v>
      </c>
      <c r="B974" s="25">
        <v>32</v>
      </c>
      <c r="C974" s="25">
        <v>4</v>
      </c>
      <c r="D974" s="25">
        <v>1</v>
      </c>
      <c r="E974" s="26">
        <v>212.67</v>
      </c>
      <c r="F974" s="25">
        <v>194</v>
      </c>
      <c r="G974" s="25">
        <v>108</v>
      </c>
      <c r="H974" s="25">
        <v>158</v>
      </c>
      <c r="I974" s="25">
        <v>98</v>
      </c>
      <c r="J974" s="25">
        <v>92</v>
      </c>
      <c r="K974" s="25">
        <v>13</v>
      </c>
      <c r="L974" s="25">
        <v>17</v>
      </c>
      <c r="M974" s="25">
        <v>8</v>
      </c>
      <c r="N974" s="23">
        <f t="shared" si="215"/>
        <v>0.68</v>
      </c>
      <c r="O974" s="24">
        <v>0</v>
      </c>
      <c r="P974" s="26">
        <f t="shared" si="216"/>
        <v>3.8933559035124845</v>
      </c>
      <c r="Q974" s="26">
        <f>(G974+F974)/E974</f>
        <v>1.4200404382376453</v>
      </c>
      <c r="R974" s="26">
        <f>H974/G974</f>
        <v>1.462962962962963</v>
      </c>
      <c r="S974" s="26">
        <f>(H974*9)/E974</f>
        <v>6.686415573423615</v>
      </c>
    </row>
    <row r="975" spans="1:19" ht="15">
      <c r="A975" s="17">
        <v>2012</v>
      </c>
      <c r="B975" s="28">
        <v>32</v>
      </c>
      <c r="C975" s="17">
        <v>10</v>
      </c>
      <c r="D975" s="17">
        <v>0</v>
      </c>
      <c r="E975" s="6">
        <v>233.67</v>
      </c>
      <c r="F975" s="17">
        <v>224</v>
      </c>
      <c r="G975" s="17">
        <v>80</v>
      </c>
      <c r="H975" s="17">
        <v>205</v>
      </c>
      <c r="I975" s="17">
        <v>109</v>
      </c>
      <c r="J975" s="17">
        <v>99</v>
      </c>
      <c r="K975" s="17">
        <v>32</v>
      </c>
      <c r="L975" s="17">
        <v>9</v>
      </c>
      <c r="M975" s="17">
        <v>17</v>
      </c>
      <c r="N975" s="20">
        <f t="shared" si="215"/>
        <v>0.34615384615384615</v>
      </c>
      <c r="O975" s="17">
        <v>0</v>
      </c>
      <c r="P975" s="6">
        <f t="shared" si="216"/>
        <v>3.8130697136988063</v>
      </c>
      <c r="Q975" s="6">
        <f>(G975+F975)/E975</f>
        <v>1.3009800145504344</v>
      </c>
      <c r="R975" s="6">
        <f>H975/G975</f>
        <v>2.5625</v>
      </c>
      <c r="S975" s="6">
        <f>(H975*9)/E975</f>
        <v>7.895750417255104</v>
      </c>
    </row>
    <row r="976" spans="1:19" ht="15">
      <c r="A976" s="11" t="s">
        <v>194</v>
      </c>
      <c r="B976" s="11">
        <f>SUM(B971:B975)</f>
        <v>226</v>
      </c>
      <c r="C976" s="11">
        <f aca="true" t="shared" si="217" ref="C976:M976">SUM(C971:C975)</f>
        <v>14</v>
      </c>
      <c r="D976" s="11">
        <f t="shared" si="217"/>
        <v>1</v>
      </c>
      <c r="E976" s="12">
        <f>SUM(E971:E975)-0.01</f>
        <v>627.3299999999999</v>
      </c>
      <c r="F976" s="11">
        <f t="shared" si="217"/>
        <v>579</v>
      </c>
      <c r="G976" s="11">
        <f t="shared" si="217"/>
        <v>291</v>
      </c>
      <c r="H976" s="11">
        <f t="shared" si="217"/>
        <v>530</v>
      </c>
      <c r="I976" s="11">
        <f t="shared" si="217"/>
        <v>297</v>
      </c>
      <c r="J976" s="11">
        <f t="shared" si="217"/>
        <v>270</v>
      </c>
      <c r="K976" s="11">
        <f t="shared" si="217"/>
        <v>59</v>
      </c>
      <c r="L976" s="11">
        <f t="shared" si="217"/>
        <v>33</v>
      </c>
      <c r="M976" s="11">
        <f t="shared" si="217"/>
        <v>34</v>
      </c>
      <c r="N976" s="13">
        <f t="shared" si="215"/>
        <v>0.4925373134328358</v>
      </c>
      <c r="O976" s="24">
        <v>6</v>
      </c>
      <c r="P976" s="26">
        <f t="shared" si="216"/>
        <v>3.873559370666157</v>
      </c>
      <c r="Q976" s="26">
        <f>(G976+F976)/E976</f>
        <v>1.3868298981397351</v>
      </c>
      <c r="R976" s="26">
        <f>H976/G976</f>
        <v>1.8213058419243986</v>
      </c>
      <c r="S976" s="26">
        <f>(H976*9)/E976</f>
        <v>7.60365357945579</v>
      </c>
    </row>
    <row r="977" ht="15">
      <c r="S977" s="12"/>
    </row>
    <row r="978" spans="1:19" ht="15.75">
      <c r="A978" s="9" t="s">
        <v>43</v>
      </c>
      <c r="C978" s="15" t="s">
        <v>44</v>
      </c>
      <c r="S978" s="12"/>
    </row>
    <row r="979" spans="1:19" ht="15">
      <c r="A979" s="11">
        <v>2000</v>
      </c>
      <c r="B979" s="11">
        <v>17</v>
      </c>
      <c r="C979" s="11">
        <v>0</v>
      </c>
      <c r="D979" s="11">
        <v>0</v>
      </c>
      <c r="E979" s="12">
        <v>110</v>
      </c>
      <c r="F979" s="11">
        <v>112</v>
      </c>
      <c r="G979" s="11">
        <v>62</v>
      </c>
      <c r="H979" s="11">
        <v>105</v>
      </c>
      <c r="I979" s="11">
        <v>73</v>
      </c>
      <c r="J979" s="11">
        <v>67</v>
      </c>
      <c r="K979" s="11">
        <v>19</v>
      </c>
      <c r="L979" s="11">
        <v>6</v>
      </c>
      <c r="M979" s="11">
        <v>8</v>
      </c>
      <c r="N979" s="13">
        <f>L979/(L979+M979)</f>
        <v>0.42857142857142855</v>
      </c>
      <c r="O979" s="11">
        <v>0</v>
      </c>
      <c r="P979" s="14">
        <f aca="true" t="shared" si="218" ref="P979:P985">(J979*9)/E979</f>
        <v>5.4818181818181815</v>
      </c>
      <c r="Q979" s="12">
        <f t="shared" si="208"/>
        <v>1.5818181818181818</v>
      </c>
      <c r="R979" s="12">
        <f t="shared" si="209"/>
        <v>1.6935483870967742</v>
      </c>
      <c r="S979" s="12">
        <f t="shared" si="200"/>
        <v>8.590909090909092</v>
      </c>
    </row>
    <row r="980" spans="1:19" ht="15">
      <c r="A980" s="11">
        <v>2001</v>
      </c>
      <c r="B980" s="11">
        <v>28</v>
      </c>
      <c r="C980" s="11">
        <v>4</v>
      </c>
      <c r="D980" s="11">
        <v>0</v>
      </c>
      <c r="E980" s="12">
        <v>191</v>
      </c>
      <c r="F980" s="11">
        <v>192</v>
      </c>
      <c r="G980" s="11">
        <v>93</v>
      </c>
      <c r="H980" s="11">
        <v>149</v>
      </c>
      <c r="I980" s="11">
        <v>105</v>
      </c>
      <c r="J980" s="11">
        <v>100</v>
      </c>
      <c r="K980" s="11">
        <v>21</v>
      </c>
      <c r="L980" s="11">
        <v>14</v>
      </c>
      <c r="M980" s="11">
        <v>5</v>
      </c>
      <c r="N980" s="13">
        <f>L980/(L980+M980)</f>
        <v>0.7368421052631579</v>
      </c>
      <c r="O980" s="11">
        <v>0</v>
      </c>
      <c r="P980" s="14">
        <f t="shared" si="218"/>
        <v>4.712041884816754</v>
      </c>
      <c r="Q980" s="12">
        <f t="shared" si="208"/>
        <v>1.4921465968586387</v>
      </c>
      <c r="R980" s="12">
        <f t="shared" si="209"/>
        <v>1.6021505376344085</v>
      </c>
      <c r="S980" s="12">
        <f t="shared" si="200"/>
        <v>7.020942408376963</v>
      </c>
    </row>
    <row r="981" spans="1:19" ht="15">
      <c r="A981" s="11">
        <v>2002</v>
      </c>
      <c r="B981" s="11">
        <v>25</v>
      </c>
      <c r="C981" s="11">
        <v>1</v>
      </c>
      <c r="D981" s="11">
        <v>0</v>
      </c>
      <c r="E981" s="12">
        <v>158.33</v>
      </c>
      <c r="F981" s="11">
        <v>161</v>
      </c>
      <c r="G981" s="11">
        <v>75</v>
      </c>
      <c r="H981" s="11">
        <v>151</v>
      </c>
      <c r="I981" s="11">
        <v>101</v>
      </c>
      <c r="J981" s="11">
        <v>96</v>
      </c>
      <c r="K981" s="11">
        <v>26</v>
      </c>
      <c r="L981" s="11">
        <v>9</v>
      </c>
      <c r="M981" s="11">
        <v>7</v>
      </c>
      <c r="N981" s="13">
        <f>L981/(L981+M981)</f>
        <v>0.5625</v>
      </c>
      <c r="O981" s="11">
        <v>0</v>
      </c>
      <c r="P981" s="14">
        <f t="shared" si="218"/>
        <v>5.45695698856818</v>
      </c>
      <c r="Q981" s="12">
        <f t="shared" si="208"/>
        <v>1.4905576959514937</v>
      </c>
      <c r="R981" s="12">
        <f t="shared" si="209"/>
        <v>2.013333333333333</v>
      </c>
      <c r="S981" s="12">
        <f aca="true" t="shared" si="219" ref="S981:S990">(H981*9)/E981</f>
        <v>8.583338596602033</v>
      </c>
    </row>
    <row r="982" spans="1:19" ht="15">
      <c r="A982" s="11">
        <v>2003</v>
      </c>
      <c r="B982" s="11">
        <v>33</v>
      </c>
      <c r="C982" s="11">
        <v>3</v>
      </c>
      <c r="D982" s="11">
        <v>0</v>
      </c>
      <c r="E982" s="12">
        <v>231.67</v>
      </c>
      <c r="F982" s="11">
        <v>192</v>
      </c>
      <c r="G982" s="11">
        <v>94</v>
      </c>
      <c r="H982" s="11">
        <v>187</v>
      </c>
      <c r="I982" s="11">
        <v>102</v>
      </c>
      <c r="J982" s="11">
        <v>88</v>
      </c>
      <c r="K982" s="11">
        <v>25</v>
      </c>
      <c r="L982" s="11">
        <v>14</v>
      </c>
      <c r="M982" s="11">
        <v>12</v>
      </c>
      <c r="N982" s="13">
        <f>L982/(L982+M982)</f>
        <v>0.5384615384615384</v>
      </c>
      <c r="O982" s="11">
        <v>0</v>
      </c>
      <c r="P982" s="14">
        <f t="shared" si="218"/>
        <v>3.4186558466784653</v>
      </c>
      <c r="Q982" s="12">
        <f t="shared" si="208"/>
        <v>1.234514611300557</v>
      </c>
      <c r="R982" s="12">
        <f t="shared" si="209"/>
        <v>1.9893617021276595</v>
      </c>
      <c r="S982" s="12">
        <f t="shared" si="219"/>
        <v>7.264643674191738</v>
      </c>
    </row>
    <row r="983" spans="1:19" ht="15">
      <c r="A983" s="11">
        <v>2004</v>
      </c>
      <c r="B983" s="11">
        <v>31</v>
      </c>
      <c r="C983" s="11">
        <v>2</v>
      </c>
      <c r="D983" s="11">
        <v>0</v>
      </c>
      <c r="E983" s="12">
        <v>189.67</v>
      </c>
      <c r="F983" s="11">
        <v>169</v>
      </c>
      <c r="G983" s="11">
        <v>92</v>
      </c>
      <c r="H983" s="11">
        <v>182</v>
      </c>
      <c r="I983" s="11">
        <v>120</v>
      </c>
      <c r="J983" s="11">
        <v>110</v>
      </c>
      <c r="K983" s="11">
        <v>33</v>
      </c>
      <c r="L983" s="11">
        <v>9</v>
      </c>
      <c r="M983" s="11">
        <v>13</v>
      </c>
      <c r="N983" s="13">
        <v>0</v>
      </c>
      <c r="O983" s="11">
        <v>0</v>
      </c>
      <c r="P983" s="14">
        <f t="shared" si="218"/>
        <v>5.219591922813308</v>
      </c>
      <c r="Q983" s="12">
        <f t="shared" si="208"/>
        <v>1.3760742341962358</v>
      </c>
      <c r="R983" s="12">
        <f t="shared" si="209"/>
        <v>1.9782608695652173</v>
      </c>
      <c r="S983" s="12">
        <f t="shared" si="219"/>
        <v>8.636052090472928</v>
      </c>
    </row>
    <row r="984" spans="1:19" ht="15">
      <c r="A984" s="17">
        <v>2005</v>
      </c>
      <c r="B984" s="17">
        <v>20</v>
      </c>
      <c r="C984" s="17">
        <v>2</v>
      </c>
      <c r="D984" s="17">
        <v>0</v>
      </c>
      <c r="E984" s="6">
        <v>118</v>
      </c>
      <c r="F984" s="17">
        <v>141</v>
      </c>
      <c r="G984" s="17">
        <v>33</v>
      </c>
      <c r="H984" s="17">
        <v>83</v>
      </c>
      <c r="I984" s="17">
        <v>64</v>
      </c>
      <c r="J984" s="17">
        <v>55</v>
      </c>
      <c r="K984" s="17">
        <v>10</v>
      </c>
      <c r="L984" s="17">
        <v>6</v>
      </c>
      <c r="M984" s="17">
        <v>9</v>
      </c>
      <c r="N984" s="20">
        <f>L984/(L984+M984)</f>
        <v>0.4</v>
      </c>
      <c r="O984" s="17">
        <v>0</v>
      </c>
      <c r="P984" s="21">
        <f t="shared" si="218"/>
        <v>4.194915254237288</v>
      </c>
      <c r="Q984" s="6">
        <f t="shared" si="208"/>
        <v>1.4745762711864407</v>
      </c>
      <c r="R984" s="6">
        <f t="shared" si="209"/>
        <v>2.515151515151515</v>
      </c>
      <c r="S984" s="6">
        <f t="shared" si="219"/>
        <v>6.330508474576271</v>
      </c>
    </row>
    <row r="985" spans="1:19" ht="15">
      <c r="A985" s="11" t="s">
        <v>194</v>
      </c>
      <c r="B985" s="11">
        <f aca="true" t="shared" si="220" ref="B985:M985">SUM(B979:B984)</f>
        <v>154</v>
      </c>
      <c r="C985" s="11">
        <f t="shared" si="220"/>
        <v>12</v>
      </c>
      <c r="D985" s="11">
        <f t="shared" si="220"/>
        <v>0</v>
      </c>
      <c r="E985" s="12">
        <f t="shared" si="220"/>
        <v>998.67</v>
      </c>
      <c r="F985" s="11">
        <f t="shared" si="220"/>
        <v>967</v>
      </c>
      <c r="G985" s="11">
        <f t="shared" si="220"/>
        <v>449</v>
      </c>
      <c r="H985" s="11">
        <f t="shared" si="220"/>
        <v>857</v>
      </c>
      <c r="I985" s="11">
        <f t="shared" si="220"/>
        <v>565</v>
      </c>
      <c r="J985" s="11">
        <f t="shared" si="220"/>
        <v>516</v>
      </c>
      <c r="K985" s="11">
        <f t="shared" si="220"/>
        <v>134</v>
      </c>
      <c r="L985" s="11">
        <f t="shared" si="220"/>
        <v>58</v>
      </c>
      <c r="M985" s="11">
        <f t="shared" si="220"/>
        <v>54</v>
      </c>
      <c r="N985" s="13">
        <f>L985/(L985+M985)</f>
        <v>0.5178571428571429</v>
      </c>
      <c r="O985" s="11">
        <v>0</v>
      </c>
      <c r="P985" s="14">
        <f t="shared" si="218"/>
        <v>4.650184745711797</v>
      </c>
      <c r="Q985" s="12">
        <f t="shared" si="208"/>
        <v>1.4178857880981706</v>
      </c>
      <c r="R985" s="12">
        <f t="shared" si="209"/>
        <v>1.9086859688195992</v>
      </c>
      <c r="S985" s="12">
        <f t="shared" si="219"/>
        <v>7.7232719516957555</v>
      </c>
    </row>
    <row r="986" ht="15">
      <c r="S986" s="12"/>
    </row>
    <row r="987" spans="1:19" ht="15.75">
      <c r="A987" s="9" t="s">
        <v>45</v>
      </c>
      <c r="C987" s="15" t="s">
        <v>46</v>
      </c>
      <c r="S987" s="12"/>
    </row>
    <row r="988" spans="1:19" ht="15">
      <c r="A988" s="11">
        <v>2000</v>
      </c>
      <c r="B988" s="11">
        <v>50</v>
      </c>
      <c r="C988" s="11">
        <v>0</v>
      </c>
      <c r="D988" s="11">
        <v>0</v>
      </c>
      <c r="E988" s="12">
        <v>55.67</v>
      </c>
      <c r="F988" s="11">
        <v>37</v>
      </c>
      <c r="G988" s="11">
        <v>17</v>
      </c>
      <c r="H988" s="11">
        <v>32</v>
      </c>
      <c r="I988" s="11">
        <v>21</v>
      </c>
      <c r="J988" s="11">
        <v>17</v>
      </c>
      <c r="K988" s="11">
        <v>5</v>
      </c>
      <c r="L988" s="11">
        <v>6</v>
      </c>
      <c r="M988" s="11">
        <v>5</v>
      </c>
      <c r="N988" s="13">
        <f>L988/(L988+M988)</f>
        <v>0.5454545454545454</v>
      </c>
      <c r="O988" s="11">
        <v>32</v>
      </c>
      <c r="P988" s="14">
        <f>(J988*9)/E988</f>
        <v>2.748338422848931</v>
      </c>
      <c r="Q988" s="12">
        <f>(G988+F988)/E988</f>
        <v>0.9700017962996228</v>
      </c>
      <c r="R988" s="12">
        <f>H988/G988</f>
        <v>1.8823529411764706</v>
      </c>
      <c r="S988" s="12">
        <f t="shared" si="219"/>
        <v>5.173342913597988</v>
      </c>
    </row>
    <row r="989" spans="1:19" ht="15">
      <c r="A989" s="17">
        <v>2001</v>
      </c>
      <c r="B989" s="17">
        <v>6</v>
      </c>
      <c r="C989" s="17">
        <v>0</v>
      </c>
      <c r="D989" s="17">
        <v>0</v>
      </c>
      <c r="E989" s="6">
        <v>10</v>
      </c>
      <c r="F989" s="17">
        <v>14</v>
      </c>
      <c r="G989" s="17">
        <v>5</v>
      </c>
      <c r="H989" s="17">
        <v>6</v>
      </c>
      <c r="I989" s="17">
        <v>6</v>
      </c>
      <c r="J989" s="17">
        <v>6</v>
      </c>
      <c r="K989" s="17">
        <v>1</v>
      </c>
      <c r="L989" s="17">
        <v>0</v>
      </c>
      <c r="M989" s="17">
        <v>0</v>
      </c>
      <c r="N989" s="20">
        <v>0</v>
      </c>
      <c r="O989" s="17">
        <v>0</v>
      </c>
      <c r="P989" s="21">
        <f>(J989*9)/E989</f>
        <v>5.4</v>
      </c>
      <c r="Q989" s="6">
        <f>(G989+F989)/E989</f>
        <v>1.9</v>
      </c>
      <c r="R989" s="6">
        <f>H989/G989</f>
        <v>1.2</v>
      </c>
      <c r="S989" s="6">
        <f t="shared" si="219"/>
        <v>5.4</v>
      </c>
    </row>
    <row r="990" spans="1:19" ht="15">
      <c r="A990" s="11" t="s">
        <v>194</v>
      </c>
      <c r="B990" s="11">
        <f aca="true" t="shared" si="221" ref="B990:M990">SUM(B988:B989)</f>
        <v>56</v>
      </c>
      <c r="C990" s="11">
        <f t="shared" si="221"/>
        <v>0</v>
      </c>
      <c r="D990" s="11">
        <f t="shared" si="221"/>
        <v>0</v>
      </c>
      <c r="E990" s="12">
        <f t="shared" si="221"/>
        <v>65.67</v>
      </c>
      <c r="F990" s="11">
        <f t="shared" si="221"/>
        <v>51</v>
      </c>
      <c r="G990" s="11">
        <f t="shared" si="221"/>
        <v>22</v>
      </c>
      <c r="H990" s="11">
        <f t="shared" si="221"/>
        <v>38</v>
      </c>
      <c r="I990" s="11">
        <f t="shared" si="221"/>
        <v>27</v>
      </c>
      <c r="J990" s="11">
        <f t="shared" si="221"/>
        <v>23</v>
      </c>
      <c r="K990" s="11">
        <f t="shared" si="221"/>
        <v>6</v>
      </c>
      <c r="L990" s="11">
        <f t="shared" si="221"/>
        <v>6</v>
      </c>
      <c r="M990" s="11">
        <f t="shared" si="221"/>
        <v>5</v>
      </c>
      <c r="N990" s="13">
        <v>0</v>
      </c>
      <c r="O990" s="11">
        <f>SUM(O988:O989)</f>
        <v>32</v>
      </c>
      <c r="P990" s="14">
        <f>(J990*9)/E990</f>
        <v>3.152124257651896</v>
      </c>
      <c r="Q990" s="12">
        <f>(G990+F990)/E990</f>
        <v>1.111618699558398</v>
      </c>
      <c r="R990" s="12">
        <f>H990/G990</f>
        <v>1.7272727272727273</v>
      </c>
      <c r="S990" s="12">
        <f t="shared" si="219"/>
        <v>5.207857469164002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Steinberg</dc:creator>
  <cp:keywords/>
  <dc:description/>
  <cp:lastModifiedBy>Larry Steinberg</cp:lastModifiedBy>
  <dcterms:created xsi:type="dcterms:W3CDTF">2013-10-25T21:09:05Z</dcterms:created>
  <cp:category/>
  <cp:version/>
  <cp:contentType/>
  <cp:contentStatus/>
</cp:coreProperties>
</file>