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700" windowWidth="19320" windowHeight="9000" tabRatio="500" activeTab="0"/>
  </bookViews>
  <sheets>
    <sheet name="SEASON" sheetId="1" r:id="rId1"/>
    <sheet name="CAREER" sheetId="2" r:id="rId2"/>
    <sheet name="TEAM" sheetId="3" r:id="rId3"/>
  </sheets>
  <definedNames/>
  <calcPr fullCalcOnLoad="1"/>
</workbook>
</file>

<file path=xl/sharedStrings.xml><?xml version="1.0" encoding="utf-8"?>
<sst xmlns="http://schemas.openxmlformats.org/spreadsheetml/2006/main" count="1990" uniqueCount="657">
  <si>
    <t>Parrish,Lar 1988</t>
  </si>
  <si>
    <t>34 /  7</t>
  </si>
  <si>
    <t xml:space="preserve">0.841 (37-7) </t>
  </si>
  <si>
    <t>Stocker,K 1996</t>
  </si>
  <si>
    <t>Baerga,C 1992</t>
  </si>
  <si>
    <t>Baerga,C 1996</t>
  </si>
  <si>
    <t>Barrett,M 1988</t>
  </si>
  <si>
    <t>Hatcher,B 1990</t>
  </si>
  <si>
    <t>Fletcher,S 1988</t>
  </si>
  <si>
    <t>Simmons,T 1980</t>
  </si>
  <si>
    <t>Furcal,R 2006</t>
  </si>
  <si>
    <t>33 / 10</t>
  </si>
  <si>
    <t>0.836 (51- 10)</t>
  </si>
  <si>
    <t>Mora,M 2007</t>
  </si>
  <si>
    <t>Ward,G 1983</t>
  </si>
  <si>
    <t>Dunston,S 1990</t>
  </si>
  <si>
    <t>Thompson,M 1988</t>
  </si>
  <si>
    <t>Mercedes,J 1998</t>
  </si>
  <si>
    <t>Gullickson,B 1992</t>
  </si>
  <si>
    <t>Victorino,S 2007</t>
  </si>
  <si>
    <t>Thornton,Matt</t>
  </si>
  <si>
    <t>.571 (52-39)</t>
  </si>
  <si>
    <t>Lannan,John</t>
  </si>
  <si>
    <t>Brenly,B 1986</t>
  </si>
  <si>
    <t>Owen,S 1995</t>
  </si>
  <si>
    <t>Thomas,F 2003</t>
  </si>
  <si>
    <t>31 /  9</t>
  </si>
  <si>
    <t>0.822 (60-13)</t>
  </si>
  <si>
    <t>Freel,R 2004</t>
  </si>
  <si>
    <t xml:space="preserve">Parrish,Lar 1987 </t>
  </si>
  <si>
    <t>Cruz,J 2001</t>
  </si>
  <si>
    <t>Castilla,V 1997</t>
  </si>
  <si>
    <t>Lawton,M 2006</t>
  </si>
  <si>
    <t>Stubbs,F 1991</t>
  </si>
  <si>
    <t>Huff,M 1995</t>
  </si>
  <si>
    <t>31 /  7</t>
  </si>
  <si>
    <t>Thomas,F 1992</t>
  </si>
  <si>
    <t>Holliday, M 2008</t>
  </si>
  <si>
    <t>Lee,D 2004</t>
  </si>
  <si>
    <t>Holliday,M 2009</t>
  </si>
  <si>
    <t>Roberts,B 2007</t>
  </si>
  <si>
    <t>37 / 7</t>
  </si>
  <si>
    <t>Grudzelenek,M 1997</t>
  </si>
  <si>
    <t>0.852 (23- 4)</t>
  </si>
  <si>
    <t>Smith,Seth 2009</t>
  </si>
  <si>
    <t>Parker,D 1991</t>
  </si>
  <si>
    <t>Lee,D 2005</t>
  </si>
  <si>
    <t>0.886 (31- 4)</t>
  </si>
  <si>
    <t>.273 (6-16)</t>
  </si>
  <si>
    <t>Hampton,M 1999</t>
  </si>
  <si>
    <t>Lynch,E 1986</t>
  </si>
  <si>
    <t>Shields,J 2008</t>
  </si>
  <si>
    <t>Frost,D 1980</t>
  </si>
  <si>
    <t>Burns,B 1986</t>
  </si>
  <si>
    <t>Finley,C 1992</t>
  </si>
  <si>
    <t>Hernandez,X 1993</t>
  </si>
  <si>
    <t>Kamieniecki,S 1993</t>
  </si>
  <si>
    <t>.733 (11-4)</t>
  </si>
  <si>
    <t>.300 (9-21)</t>
  </si>
  <si>
    <t>Long,B 1988</t>
  </si>
  <si>
    <t>Schilling,C 2005</t>
  </si>
  <si>
    <t>Reed,S 1995</t>
  </si>
  <si>
    <t>0.821 (23- 5)</t>
  </si>
  <si>
    <t>Kittle,R 1988</t>
  </si>
  <si>
    <t>Furcal,R 2007</t>
  </si>
  <si>
    <t>Dunston,S 1989</t>
  </si>
  <si>
    <t>Baerga,C 1994</t>
  </si>
  <si>
    <t>Lee,D 2006</t>
  </si>
  <si>
    <t>Batista,T 2001</t>
  </si>
  <si>
    <t>.731 (19-7)</t>
  </si>
  <si>
    <t>DeLeon,J 1991</t>
  </si>
  <si>
    <t>.308 (8-18)</t>
  </si>
  <si>
    <t>Sparks,S 1996</t>
  </si>
  <si>
    <t>Marte,D 2005</t>
  </si>
  <si>
    <t>Thomson,J 2005</t>
  </si>
  <si>
    <t>Loaiza,E 2004</t>
  </si>
  <si>
    <t>DeLeon,J 1989</t>
  </si>
  <si>
    <t>Balfour,G 2009</t>
  </si>
  <si>
    <t>Wakefield,T 1999</t>
  </si>
  <si>
    <t>.714 (15-6)</t>
  </si>
  <si>
    <t>.333 (9-18)</t>
  </si>
  <si>
    <t>Finley,C 1989</t>
  </si>
  <si>
    <t>Mora,Melvin</t>
  </si>
  <si>
    <t>208/59</t>
  </si>
  <si>
    <t>123/35</t>
  </si>
  <si>
    <t>113/31</t>
  </si>
  <si>
    <t>88/35</t>
  </si>
  <si>
    <t>84/36</t>
  </si>
  <si>
    <t>79/17</t>
  </si>
  <si>
    <t>78/29</t>
  </si>
  <si>
    <t>74/35</t>
  </si>
  <si>
    <t>73/23</t>
  </si>
  <si>
    <t>0.823 (209/45)</t>
  </si>
  <si>
    <t>0.729 (78/29)</t>
  </si>
  <si>
    <t>Pitchers</t>
  </si>
  <si>
    <t>Smalley,Roy</t>
  </si>
  <si>
    <t>Gallardo,Yovanni</t>
  </si>
  <si>
    <t>Olivo,M 2012</t>
  </si>
  <si>
    <t>Trumbo,M 2012</t>
  </si>
  <si>
    <t>Shields,J 2012</t>
  </si>
  <si>
    <t>Roberts,B 2008</t>
  </si>
  <si>
    <t>60 / 13</t>
  </si>
  <si>
    <t>Cangelosi,J 1988</t>
  </si>
  <si>
    <t>0.950 (19- 1)</t>
  </si>
  <si>
    <t>Holliday,M 2007</t>
  </si>
  <si>
    <t>Reed,Jody 1990</t>
  </si>
  <si>
    <t>Jackson,R 1980</t>
  </si>
  <si>
    <t>Parrish,Lar 1984</t>
  </si>
  <si>
    <t>Templeton,G 1980</t>
  </si>
  <si>
    <t>Clark,W 1989</t>
  </si>
  <si>
    <t>Wilson,P 2006</t>
  </si>
  <si>
    <t>Barrett,M 1987</t>
  </si>
  <si>
    <t>Thomas,F 1996</t>
  </si>
  <si>
    <t>Dunston,S 1992</t>
  </si>
  <si>
    <t>Sosa,S 1999</t>
  </si>
  <si>
    <t>Thomas,F 1994</t>
  </si>
  <si>
    <t>Johnson,L 1994</t>
  </si>
  <si>
    <t>Pierre,J 2002</t>
  </si>
  <si>
    <t>54 / 13</t>
  </si>
  <si>
    <t>Johnson,L 1993</t>
  </si>
  <si>
    <t>0.929 (39- 3)</t>
  </si>
  <si>
    <t>Thomas,F 2004</t>
  </si>
  <si>
    <t>Rose,P 1982</t>
  </si>
  <si>
    <t>Buhner,J 1994</t>
  </si>
  <si>
    <t>Womack,T 2001</t>
  </si>
  <si>
    <t>Barrett,M 1989</t>
  </si>
  <si>
    <t>Baerga,C 1995</t>
  </si>
  <si>
    <t>Rodriguez,I 1999</t>
  </si>
  <si>
    <t>Rose,P 1986</t>
  </si>
  <si>
    <t>Buhner,J 1998</t>
  </si>
  <si>
    <t>51 / 10</t>
  </si>
  <si>
    <t>Hatcher,B 1987</t>
  </si>
  <si>
    <t>0.913 (21- 2)</t>
  </si>
  <si>
    <t>Luzinski,G 1984</t>
  </si>
  <si>
    <t>Rodriguez,I 2007</t>
  </si>
  <si>
    <t>Thomsa,F 2007</t>
  </si>
  <si>
    <t>Martinez,T 1998</t>
  </si>
  <si>
    <t>Furcal,R 2005</t>
  </si>
  <si>
    <t>Sosa,S 2002</t>
  </si>
  <si>
    <t>Owen,S 1993</t>
  </si>
  <si>
    <t>Thomas,F 2000</t>
  </si>
  <si>
    <t>McLouth,Nate</t>
  </si>
  <si>
    <t>Span,Denard</t>
  </si>
  <si>
    <t>Altuve,J 2013</t>
  </si>
  <si>
    <t>Trumbo,M 2013</t>
  </si>
  <si>
    <t>Span,D 2013</t>
  </si>
  <si>
    <t>Seager,K 2013</t>
  </si>
  <si>
    <t>0.789 (30-8)</t>
  </si>
  <si>
    <t>Trumbo,M</t>
  </si>
  <si>
    <t>Seager,K</t>
  </si>
  <si>
    <t>Shields,J 2013</t>
  </si>
  <si>
    <t>Frieri,E 2013</t>
  </si>
  <si>
    <t>Axford,J 2013</t>
  </si>
  <si>
    <t>Gallard,Y 2013</t>
  </si>
  <si>
    <t>Shields J 2013</t>
  </si>
  <si>
    <t>Gallardo,Y 2013</t>
  </si>
  <si>
    <t>Balfour,G 2013</t>
  </si>
  <si>
    <t>Shields, J 2013</t>
  </si>
  <si>
    <t>Shields,J 2009</t>
  </si>
  <si>
    <t>Wilson,C.J. 2008</t>
  </si>
  <si>
    <t>Reynoso,A 1994</t>
  </si>
  <si>
    <t>35 / 11</t>
  </si>
  <si>
    <t>Lee,D 2009</t>
  </si>
  <si>
    <t>Ward,G 1984</t>
  </si>
  <si>
    <t>Milner,E 1986</t>
  </si>
  <si>
    <t>Milner,E 1987</t>
  </si>
  <si>
    <t>.667 (12-6)</t>
  </si>
  <si>
    <t>Radinsky,S 1997</t>
  </si>
  <si>
    <t>Ashby,A 1996</t>
  </si>
  <si>
    <t>Lohse,K 2009</t>
  </si>
  <si>
    <t>Player (1000 PA)</t>
  </si>
  <si>
    <t>Worst (1000PA)</t>
  </si>
  <si>
    <t>Slg</t>
  </si>
  <si>
    <t>Runs</t>
  </si>
  <si>
    <t>Player (100 Att)</t>
  </si>
  <si>
    <t>Wilson,P 2004</t>
  </si>
  <si>
    <t>33 / 19</t>
  </si>
  <si>
    <t>Lacy,L 1983</t>
  </si>
  <si>
    <t>Oester,R 1984</t>
  </si>
  <si>
    <t>Rodriguez,I 2000</t>
  </si>
  <si>
    <t>0.829 (34- 7)</t>
  </si>
  <si>
    <t>Moreno,O 1983</t>
  </si>
  <si>
    <t>Luzinski,G 1983</t>
  </si>
  <si>
    <t>Rodriguez,I 2001</t>
  </si>
  <si>
    <t>Yr's</t>
  </si>
  <si>
    <t>AB's</t>
  </si>
  <si>
    <t>PA's</t>
  </si>
  <si>
    <t>Runs Cr</t>
  </si>
  <si>
    <t>Thompson,Milt</t>
  </si>
  <si>
    <t>Gross,Wayne</t>
  </si>
  <si>
    <t>Sosa,Sammy</t>
  </si>
  <si>
    <t>LeMaster,Johnny</t>
  </si>
  <si>
    <t>Thomas,Frank</t>
  </si>
  <si>
    <t>Dunston,Shawon</t>
  </si>
  <si>
    <t>Johnson,Lance</t>
  </si>
  <si>
    <t>Roberts,Brian</t>
  </si>
  <si>
    <t>Furcal,Rafael</t>
  </si>
  <si>
    <t>Rodriguez,Ivan</t>
  </si>
  <si>
    <t>Hatcher,B 1988</t>
  </si>
  <si>
    <t>0.816 (31- 7)</t>
  </si>
  <si>
    <t>Rodriguez,I 1993</t>
  </si>
  <si>
    <t>DeCinces,D 1987</t>
  </si>
  <si>
    <t>Reed,Jo 1992</t>
  </si>
  <si>
    <t>0.806 (54-13)</t>
  </si>
  <si>
    <t>Stocker,K 1995</t>
  </si>
  <si>
    <t>Rodriguez,I 2004</t>
  </si>
  <si>
    <t>Roberts,B 2004</t>
  </si>
  <si>
    <t>Burks,E 2001</t>
  </si>
  <si>
    <t>Cruz,Jose Jr.</t>
  </si>
  <si>
    <t>Lee,Derrek</t>
  </si>
  <si>
    <t>Rodriguez,I 1994</t>
  </si>
  <si>
    <t>Lacy,Lee</t>
  </si>
  <si>
    <t>Clark,Will</t>
  </si>
  <si>
    <t>Cangelosi,John</t>
  </si>
  <si>
    <t>Holliday,M 2006</t>
  </si>
  <si>
    <t>Smalley,R 1986</t>
  </si>
  <si>
    <t>Thomas,F 2007</t>
  </si>
  <si>
    <t>Span,D 2009</t>
  </si>
  <si>
    <t>Worst (430 PA)</t>
  </si>
  <si>
    <t>Span,D 2010</t>
  </si>
  <si>
    <t>Holliday,M 2010</t>
  </si>
  <si>
    <t>Roberts,B 2010</t>
  </si>
  <si>
    <t>McLouth,N 2010</t>
  </si>
  <si>
    <t>40/12</t>
  </si>
  <si>
    <t>Mora,M 2010</t>
  </si>
  <si>
    <t>Furcal,R 2010</t>
  </si>
  <si>
    <t>Lee,D 2010</t>
  </si>
  <si>
    <t>Player(430 PA)</t>
  </si>
  <si>
    <t>Beltre,A  2005</t>
  </si>
  <si>
    <t>Rodriguez,I 1996</t>
  </si>
  <si>
    <t>0.800 (16- 4)</t>
  </si>
  <si>
    <t>Beltre,A 2006</t>
  </si>
  <si>
    <t>Parker,D 1980</t>
  </si>
  <si>
    <t>Thomas,F 2001</t>
  </si>
  <si>
    <t>Victorino,S 2008</t>
  </si>
  <si>
    <t>42 / 6</t>
  </si>
  <si>
    <t>Furcal R 2006</t>
  </si>
  <si>
    <t>0.900 (27- 3)</t>
  </si>
  <si>
    <t>Vina,F 2001</t>
  </si>
  <si>
    <t>Dauer,R 1982</t>
  </si>
  <si>
    <t>Dunston,S 1991</t>
  </si>
  <si>
    <t>Reed,Jody 1992</t>
  </si>
  <si>
    <t>Holliday,M 2008</t>
  </si>
  <si>
    <t>Clark,W 1988</t>
  </si>
  <si>
    <t>Parrish,Lar 1985</t>
  </si>
  <si>
    <t>Cruz,J 2002</t>
  </si>
  <si>
    <t>39 /  3</t>
  </si>
  <si>
    <t>Johnson,L 1992</t>
  </si>
  <si>
    <t>Thomas,F 1995</t>
  </si>
  <si>
    <t>Rodriguez,I 2008</t>
  </si>
  <si>
    <t>Clancy,J 1987</t>
  </si>
  <si>
    <t>Leal,L 1983</t>
  </si>
  <si>
    <t>Dotson,R 1984</t>
  </si>
  <si>
    <t>Schilling,C 2003</t>
  </si>
  <si>
    <t>DeLeon,J 1990</t>
  </si>
  <si>
    <t>Heaton,N 1986</t>
  </si>
  <si>
    <t>Sasaki,K 2001</t>
  </si>
  <si>
    <t>Boddicker,M 1984</t>
  </si>
  <si>
    <t>.800 (16-4)</t>
  </si>
  <si>
    <t>.222 (6-21)</t>
  </si>
  <si>
    <t>Heaton,N 1987</t>
  </si>
  <si>
    <t>Wilson,C.J.</t>
  </si>
  <si>
    <t>Masset,Nick</t>
  </si>
  <si>
    <t>Wakefield,T 1997</t>
  </si>
  <si>
    <t>Dotson,R 1985</t>
  </si>
  <si>
    <t>Laskey,B 1985</t>
  </si>
  <si>
    <t>Sasaki,K 2003</t>
  </si>
  <si>
    <t>Ashby,A 2000</t>
  </si>
  <si>
    <t>.773 (17-5)</t>
  </si>
  <si>
    <t>.227 (5-17)</t>
  </si>
  <si>
    <t>Schilling,C 1999</t>
  </si>
  <si>
    <t>Schilling,C 2002</t>
  </si>
  <si>
    <t>Sosa,S 2000</t>
  </si>
  <si>
    <t>Wakefield,T 1996</t>
  </si>
  <si>
    <t>Schilling,C 2004</t>
  </si>
  <si>
    <t>Schilling,C 2007</t>
  </si>
  <si>
    <t>Lilly,T 2005</t>
  </si>
  <si>
    <t>Hampton,M 2000</t>
  </si>
  <si>
    <t>Reed,S 1996</t>
  </si>
  <si>
    <t>Wolf,R 2001</t>
  </si>
  <si>
    <t>.737 (14-5)</t>
  </si>
  <si>
    <t>Dotson,R 1987</t>
  </si>
  <si>
    <t>.596(53-36)</t>
  </si>
  <si>
    <t>.589(73-51)</t>
  </si>
  <si>
    <t>Smith,Seth</t>
  </si>
  <si>
    <t>247/71</t>
  </si>
  <si>
    <t>212/47</t>
  </si>
  <si>
    <t>0.777 (247/71)</t>
  </si>
  <si>
    <t>Ohman,Will</t>
  </si>
  <si>
    <t>Wilson,CJ</t>
  </si>
  <si>
    <t>Massett,Nick</t>
  </si>
  <si>
    <t>Shield,James</t>
  </si>
  <si>
    <t>.554 (36-29)</t>
  </si>
  <si>
    <t>Candelaria,J 1980</t>
  </si>
  <si>
    <t>Foster,G 1982</t>
  </si>
  <si>
    <t>Rodriguez,I 1995</t>
  </si>
  <si>
    <t>Kamieniecki,Scott</t>
  </si>
  <si>
    <t>Perez,Pasqual</t>
  </si>
  <si>
    <t>Bohanon,Brian</t>
  </si>
  <si>
    <t>Jones,Doug</t>
  </si>
  <si>
    <t>Finley,Chuck</t>
  </si>
  <si>
    <t>.415 (39-55)</t>
  </si>
  <si>
    <t>Sturtze,Tanyon</t>
  </si>
  <si>
    <t>Hernandez,Xavier</t>
  </si>
  <si>
    <t>.574 (54-40)</t>
  </si>
  <si>
    <t>.417 (30-42)</t>
  </si>
  <si>
    <t>McMichael,Greg</t>
  </si>
  <si>
    <t>.463 (56-65)</t>
  </si>
  <si>
    <t>Loaiza,Esteban</t>
  </si>
  <si>
    <t>Boever,J 1995</t>
  </si>
  <si>
    <t>Shirley,B 1980</t>
  </si>
  <si>
    <t>Thomson,J 2004</t>
  </si>
  <si>
    <t>Schilling,C 1997</t>
  </si>
  <si>
    <t>Ramirez,H 2006</t>
  </si>
  <si>
    <t>Leal,L 1985</t>
  </si>
  <si>
    <t>Finley,C 1990</t>
  </si>
  <si>
    <t>Jones,T 2007</t>
  </si>
  <si>
    <t>.333 (8-16)</t>
  </si>
  <si>
    <t>Wolf,R 2004</t>
  </si>
  <si>
    <t>Alexander,D 1982</t>
  </si>
  <si>
    <t>Boever,J 1994</t>
  </si>
  <si>
    <t>Ruthven,D 1983</t>
  </si>
  <si>
    <t>Perez,P 1985</t>
  </si>
  <si>
    <t>Sturtze,T 2003</t>
  </si>
  <si>
    <t>Hampton,M 2001</t>
  </si>
  <si>
    <t>K</t>
  </si>
  <si>
    <t>E</t>
  </si>
  <si>
    <t>SB</t>
  </si>
  <si>
    <t xml:space="preserve">CS </t>
  </si>
  <si>
    <t>Avg</t>
  </si>
  <si>
    <t>Sho</t>
  </si>
  <si>
    <t>R</t>
  </si>
  <si>
    <t>Hampton,M 2002</t>
  </si>
  <si>
    <t>Wolf,R 2002</t>
  </si>
  <si>
    <t>Lohse,K 2006</t>
  </si>
  <si>
    <t>Gallardo,Y 2012</t>
  </si>
  <si>
    <t>Wilson,C 2012</t>
  </si>
  <si>
    <t>Axford,J 2012</t>
  </si>
  <si>
    <t>.346 (9-17)</t>
  </si>
  <si>
    <t>Lannan,J 2012</t>
  </si>
  <si>
    <t>Jones,T 2006</t>
  </si>
  <si>
    <t>.714 (10-4)</t>
  </si>
  <si>
    <t>Buhner,J 1996</t>
  </si>
  <si>
    <t>Beltre,A 2005</t>
  </si>
  <si>
    <t>Sosa,S 2001</t>
  </si>
  <si>
    <t>Baerga,C 1993</t>
  </si>
  <si>
    <t>Roberts,B 2009</t>
  </si>
  <si>
    <t>Johnson,L 1995</t>
  </si>
  <si>
    <t>Buhner,J 1997</t>
  </si>
  <si>
    <t>Moreno,O 1982</t>
  </si>
  <si>
    <t>62 / 16</t>
  </si>
  <si>
    <t>Furcal,R 2004</t>
  </si>
  <si>
    <t>0.964 (27- 1)</t>
  </si>
  <si>
    <t>Vina,F 1999</t>
  </si>
  <si>
    <t>Dauer,R 1983</t>
  </si>
  <si>
    <t>Lee,D 2003</t>
  </si>
  <si>
    <t>Ward,G 1985</t>
  </si>
  <si>
    <t>Furcal,R 2003</t>
  </si>
  <si>
    <t>Johnson,L 1997</t>
  </si>
  <si>
    <t>Cruz,J 2003</t>
  </si>
  <si>
    <t>Cangelosi,J 1987</t>
  </si>
  <si>
    <t>Dauer,R 1980</t>
  </si>
  <si>
    <t>Thomas,F 1997</t>
  </si>
  <si>
    <t>Thomas,F 1993</t>
  </si>
  <si>
    <t>Johnson,L 1996</t>
  </si>
  <si>
    <t>O'Leary,T 1998</t>
  </si>
  <si>
    <t>Buhner,J 1993</t>
  </si>
  <si>
    <t>Gallagher,D 1990</t>
  </si>
  <si>
    <t>Hernandez,X 1994</t>
  </si>
  <si>
    <t>Sirotka,M 2000</t>
  </si>
  <si>
    <t>.696 (16-7)</t>
  </si>
  <si>
    <t>Dopson,J 1990</t>
  </si>
  <si>
    <t>Ashby,A 1999</t>
  </si>
  <si>
    <t>Smiley,J 1993</t>
  </si>
  <si>
    <t>Birtsas,T 1986</t>
  </si>
  <si>
    <t>Dotson,R 1988</t>
  </si>
  <si>
    <t>Jones,T 2008</t>
  </si>
  <si>
    <t>.357 (10-18)</t>
  </si>
  <si>
    <t>Schilling,C 2000</t>
  </si>
  <si>
    <t>Hudson,C 1988</t>
  </si>
  <si>
    <t>Reed,Jody 1991</t>
  </si>
  <si>
    <t>Fletcher,S 1985</t>
  </si>
  <si>
    <t>Jones,J 2006</t>
  </si>
  <si>
    <t>Freel,R 2005</t>
  </si>
  <si>
    <t>37 / 11</t>
  </si>
  <si>
    <t>Harris,G.W. 1994</t>
  </si>
  <si>
    <t>Wolf,R 2003</t>
  </si>
  <si>
    <t>Zimmerman,J 2000</t>
  </si>
  <si>
    <t>.692 (18-8)</t>
  </si>
  <si>
    <t>.360 (9-16)</t>
  </si>
  <si>
    <t>Towers,J 2006</t>
  </si>
  <si>
    <t>Bohanon,B 2001</t>
  </si>
  <si>
    <t>Thornton,M 2009</t>
  </si>
  <si>
    <t>Perry,P 1988</t>
  </si>
  <si>
    <t>.682 (15-7)</t>
  </si>
  <si>
    <t>Ruthven,D 1984</t>
  </si>
  <si>
    <t>.368 (7-12)</t>
  </si>
  <si>
    <t>Quisenberry,D 1985</t>
  </si>
  <si>
    <t>.680 (17-8)</t>
  </si>
  <si>
    <t>Pall,D 1991</t>
  </si>
  <si>
    <t>Ashby,A1995</t>
  </si>
  <si>
    <t>Lake,Steve</t>
  </si>
  <si>
    <t>Burks,Ellis</t>
  </si>
  <si>
    <t>Brenly,Bob</t>
  </si>
  <si>
    <t>Owen,Spike</t>
  </si>
  <si>
    <t>Cruz,Jose Jr</t>
  </si>
  <si>
    <t>0.700 (84/36)</t>
  </si>
  <si>
    <t>Luzinski,Greg</t>
  </si>
  <si>
    <t>Victorino,Shane</t>
  </si>
  <si>
    <t>0.679 (74/35)</t>
  </si>
  <si>
    <t>Finley,C 1991</t>
  </si>
  <si>
    <t>Leal,L 1984</t>
  </si>
  <si>
    <t>.710 (22-9)</t>
  </si>
  <si>
    <t>.333 (7-14)</t>
  </si>
  <si>
    <t>Loaiza,E 2006</t>
  </si>
  <si>
    <t>Castillo,Tony</t>
  </si>
  <si>
    <t>Eckersley,Dennis</t>
  </si>
  <si>
    <t>Sirotka,Mike</t>
  </si>
  <si>
    <t>.556 (30-24)</t>
  </si>
  <si>
    <t>.466 (34-39)</t>
  </si>
  <si>
    <t>.545 (30-25)</t>
  </si>
  <si>
    <t>.475 (73-83)</t>
  </si>
  <si>
    <t>Boddicker,Mike</t>
  </si>
  <si>
    <t>Lohse,Kyle</t>
  </si>
  <si>
    <t>Hawkins,LaTroy</t>
  </si>
  <si>
    <t>Maddux,Mike</t>
  </si>
  <si>
    <t>Bailey,A  2010</t>
  </si>
  <si>
    <t>Gallardo,Y 2010</t>
  </si>
  <si>
    <t>Shields,J 2010</t>
  </si>
  <si>
    <t>dela Rosa,J 2010</t>
  </si>
  <si>
    <t>Dempsey,Rick</t>
  </si>
  <si>
    <t>Gallagher,Dave</t>
  </si>
  <si>
    <t>Batista,Tony</t>
  </si>
  <si>
    <t>Buhner,Jay</t>
  </si>
  <si>
    <t>Holliday,M 2011</t>
  </si>
  <si>
    <t>Lawton,Matt</t>
  </si>
  <si>
    <t>Lee,D 2008</t>
  </si>
  <si>
    <t>LeMaster,J 1984</t>
  </si>
  <si>
    <t>31 /  4</t>
  </si>
  <si>
    <t>0.785 (113/31)</t>
  </si>
  <si>
    <t>Vina,Fernando</t>
  </si>
  <si>
    <t>Baerga,Carlos</t>
  </si>
  <si>
    <t>Wilson,Preston</t>
  </si>
  <si>
    <t>Holliday,Matt</t>
  </si>
  <si>
    <t>Barrett,Marty</t>
  </si>
  <si>
    <t>Rose,Pete</t>
  </si>
  <si>
    <t>Year</t>
  </si>
  <si>
    <t>Ga</t>
  </si>
  <si>
    <t>2B</t>
  </si>
  <si>
    <t>3B</t>
  </si>
  <si>
    <t>0.779 (208/59)</t>
  </si>
  <si>
    <t>Dauer,Rich</t>
  </si>
  <si>
    <t>ER</t>
  </si>
  <si>
    <t>W</t>
  </si>
  <si>
    <t>L</t>
  </si>
  <si>
    <t>PCT</t>
  </si>
  <si>
    <t>S</t>
  </si>
  <si>
    <t>WINS</t>
  </si>
  <si>
    <t>LOSES</t>
  </si>
  <si>
    <t>Hatcher,Billy</t>
  </si>
  <si>
    <t>0.778 (123/35)</t>
  </si>
  <si>
    <t>Fletcher,Scott</t>
  </si>
  <si>
    <t>Hatcher,B 1991</t>
  </si>
  <si>
    <t>Vina,F 2002</t>
  </si>
  <si>
    <t>Grudzielanek,M 1998</t>
  </si>
  <si>
    <t>Lawton,M 2005</t>
  </si>
  <si>
    <t>Buechele,S 1995</t>
  </si>
  <si>
    <t>0.785 (62-16)</t>
  </si>
  <si>
    <t>Player (430 PA)</t>
  </si>
  <si>
    <t>Bat Avg</t>
  </si>
  <si>
    <t>Worst (430PA)</t>
  </si>
  <si>
    <t>SLG</t>
  </si>
  <si>
    <t>OBP</t>
  </si>
  <si>
    <t>Player</t>
  </si>
  <si>
    <t>HR</t>
  </si>
  <si>
    <t>RBI</t>
  </si>
  <si>
    <t>RUNS</t>
  </si>
  <si>
    <t>HITS</t>
  </si>
  <si>
    <t>DBL</t>
  </si>
  <si>
    <t>TPL</t>
  </si>
  <si>
    <t>BB</t>
  </si>
  <si>
    <t>K's</t>
  </si>
  <si>
    <t>SB / CS</t>
  </si>
  <si>
    <t>SB Pct (20 At)</t>
  </si>
  <si>
    <t>HBP</t>
  </si>
  <si>
    <t>SAC</t>
  </si>
  <si>
    <t>SF</t>
  </si>
  <si>
    <t>DP</t>
  </si>
  <si>
    <t>Err's</t>
  </si>
  <si>
    <t>Gm's</t>
  </si>
  <si>
    <t>AB</t>
  </si>
  <si>
    <t>PA</t>
  </si>
  <si>
    <t>T Base</t>
  </si>
  <si>
    <t>Run Cr</t>
  </si>
  <si>
    <t>RC/27 O</t>
  </si>
  <si>
    <t>Clark,W 1990</t>
  </si>
  <si>
    <t>Phillips,T 2000</t>
  </si>
  <si>
    <t>Thomas,F 1998</t>
  </si>
  <si>
    <t>Smiley,J 1995</t>
  </si>
  <si>
    <t>Grudzielenek,Mark</t>
  </si>
  <si>
    <t>Milner,Eddie</t>
  </si>
  <si>
    <t>Jones,Jacque</t>
  </si>
  <si>
    <t xml:space="preserve">Parrish,Larry </t>
  </si>
  <si>
    <t>Parker,Dave</t>
  </si>
  <si>
    <t xml:space="preserve">Reed,Jody </t>
  </si>
  <si>
    <t>Castilla,Vinny</t>
  </si>
  <si>
    <t>O'Leary,Troy</t>
  </si>
  <si>
    <t>Randa,Joe</t>
  </si>
  <si>
    <t>Aldrete,Mike</t>
  </si>
  <si>
    <t>Player (400 IP)</t>
  </si>
  <si>
    <t>Worst (400 IP)</t>
  </si>
  <si>
    <t>Player (50 Dec)</t>
  </si>
  <si>
    <t>SB Pct</t>
  </si>
  <si>
    <t>Lilly,Ted</t>
  </si>
  <si>
    <t>Cordova,F 1997</t>
  </si>
  <si>
    <t>Schilling,C 1993</t>
  </si>
  <si>
    <t>Worst (50 Dec)</t>
  </si>
  <si>
    <t>Yrs</t>
  </si>
  <si>
    <t>Schilling,Curt</t>
  </si>
  <si>
    <t>Quisenberry,Dan</t>
  </si>
  <si>
    <t>Thomson,John</t>
  </si>
  <si>
    <t>Sasaki,Kazuhiro</t>
  </si>
  <si>
    <t>Reed,Steve</t>
  </si>
  <si>
    <t>Guerrier,M 2008</t>
  </si>
  <si>
    <t>Boever,Joe</t>
  </si>
  <si>
    <t>DeLeon,Jose</t>
  </si>
  <si>
    <t>Ashby,Andy</t>
  </si>
  <si>
    <t>Jones,Todd</t>
  </si>
  <si>
    <t>Wakefield,Tim</t>
  </si>
  <si>
    <t>Bielecki,Mike</t>
  </si>
  <si>
    <t>.410 (25-36)</t>
  </si>
  <si>
    <t>DeLaRosa,Jorge</t>
  </si>
  <si>
    <t>Gallardo,Yovani</t>
  </si>
  <si>
    <t>Bailey,Andrew</t>
  </si>
  <si>
    <t>.600(33-22)</t>
  </si>
  <si>
    <t>Petralli,Geno</t>
  </si>
  <si>
    <t>Salazar,Luis</t>
  </si>
  <si>
    <t>Plantier,P 1994</t>
  </si>
  <si>
    <t>Holliday M 2008</t>
  </si>
  <si>
    <t>0.792 (19- 5)</t>
  </si>
  <si>
    <t>IP</t>
  </si>
  <si>
    <t>Games</t>
  </si>
  <si>
    <t>CG</t>
  </si>
  <si>
    <t>SHO</t>
  </si>
  <si>
    <t>Player (150 IP)</t>
  </si>
  <si>
    <t>ERA</t>
  </si>
  <si>
    <t>Worst (150 IP)</t>
  </si>
  <si>
    <t>Hits</t>
  </si>
  <si>
    <t>HRA</t>
  </si>
  <si>
    <t>ER's</t>
  </si>
  <si>
    <t>W's</t>
  </si>
  <si>
    <t>L's</t>
  </si>
  <si>
    <t>Sv's</t>
  </si>
  <si>
    <t>W/L Pct</t>
  </si>
  <si>
    <t>WHIP</t>
  </si>
  <si>
    <t>K/9 INN</t>
  </si>
  <si>
    <t>K/BB</t>
  </si>
  <si>
    <t>Andujar,J 1983</t>
  </si>
  <si>
    <t>Reuss,J 1989</t>
  </si>
  <si>
    <t>Schilling,C 1998</t>
  </si>
  <si>
    <t>Eckersley,D 1980</t>
  </si>
  <si>
    <t>Quisenberry,D 1984</t>
  </si>
  <si>
    <t>Guzman,Juan 1993</t>
  </si>
  <si>
    <t>Reuss,J 1986</t>
  </si>
  <si>
    <t>Smiley,J 1996</t>
  </si>
  <si>
    <t>Quisenberry,D 1982</t>
  </si>
  <si>
    <t>DeLeon,J 1988</t>
  </si>
  <si>
    <t>Maddux,M 1992</t>
  </si>
  <si>
    <t>.708 (17-7)</t>
  </si>
  <si>
    <t>.344 (11-21)</t>
  </si>
  <si>
    <t>Schilling,C 2008</t>
  </si>
  <si>
    <t>Kamieniecki,S 1995</t>
  </si>
  <si>
    <t>Boever,J 1992</t>
  </si>
  <si>
    <t>Jennings,J 2007</t>
  </si>
  <si>
    <t>Lilly,T 2004</t>
  </si>
  <si>
    <t>Jones,D 1989</t>
  </si>
  <si>
    <t>Sturtze,T 2002</t>
  </si>
  <si>
    <t>.350 (7-13)</t>
  </si>
  <si>
    <t>Jones,J 1989</t>
  </si>
  <si>
    <t>Ohman,W 2007</t>
  </si>
  <si>
    <t>Burns,Britt</t>
  </si>
  <si>
    <t>.386 (22-35)</t>
  </si>
  <si>
    <t>Fleming,Dave</t>
  </si>
  <si>
    <t>Shields, James</t>
  </si>
  <si>
    <t>Heaton,Neal</t>
  </si>
  <si>
    <t>Dotson,Richard</t>
  </si>
  <si>
    <t>Giambi,J. 2007</t>
  </si>
  <si>
    <t>Trumbo,Mark</t>
  </si>
  <si>
    <t>Olivo,Miguel</t>
  </si>
  <si>
    <t>Peralta,Jhonny</t>
  </si>
  <si>
    <t>105/32</t>
  </si>
  <si>
    <t>0.766 (105/32)</t>
  </si>
  <si>
    <t>Balfour,Grant</t>
  </si>
  <si>
    <t>.578 (59-43)</t>
  </si>
  <si>
    <t>.553 (63-51)</t>
  </si>
  <si>
    <t>.540 (88-75)</t>
  </si>
  <si>
    <t>Snell,N 1986</t>
  </si>
  <si>
    <t>McBride,B 1980</t>
  </si>
  <si>
    <t>Parker,D 1990</t>
  </si>
  <si>
    <t>Lannan,J 2009</t>
  </si>
  <si>
    <t>Schrom,K 1987</t>
  </si>
  <si>
    <t>Barrett,M 1985</t>
  </si>
  <si>
    <t>Rodriguez,I 1997</t>
  </si>
  <si>
    <t>Roberts,B 2006</t>
  </si>
  <si>
    <t>Randa,J 1998</t>
  </si>
  <si>
    <t>Buhner,J 1995</t>
  </si>
  <si>
    <t>39 / 12</t>
  </si>
  <si>
    <t>0.875 (42 - 6)</t>
  </si>
  <si>
    <t>McLouth,N 2009</t>
  </si>
  <si>
    <t>Rodriguez,I 2005</t>
  </si>
  <si>
    <t>Thomas,F 1999</t>
  </si>
  <si>
    <t>Furcal,R 2008</t>
  </si>
  <si>
    <t>Cruz,J 2004</t>
  </si>
  <si>
    <t>Sosa,S 2003</t>
  </si>
  <si>
    <t>39 / 11</t>
  </si>
  <si>
    <t>Freel,R 2006</t>
  </si>
  <si>
    <t>0.875 (21- 3)</t>
  </si>
  <si>
    <t>Giambi,J 2007</t>
  </si>
  <si>
    <t>Ward,G 1986</t>
  </si>
  <si>
    <t>Smalley,R 1984</t>
  </si>
  <si>
    <t>Span,D 2011</t>
  </si>
  <si>
    <t>30 / 8</t>
  </si>
  <si>
    <t>0.789 (30 - 8)</t>
  </si>
  <si>
    <t>Raburn,R 2011</t>
  </si>
  <si>
    <t>DeLa Rosa 2011</t>
  </si>
  <si>
    <t>Shields,J 2011</t>
  </si>
  <si>
    <t>Wilson,C 2011</t>
  </si>
  <si>
    <t>Gallardo,Y 2011</t>
  </si>
  <si>
    <t>Bailey,A  2011</t>
  </si>
  <si>
    <t>DeLeon,J 1986</t>
  </si>
  <si>
    <t>McMichael,G 1995</t>
  </si>
  <si>
    <t>.413 (45-64)</t>
  </si>
  <si>
    <t>Shields,James</t>
  </si>
  <si>
    <t>Dixon,K 1987</t>
  </si>
  <si>
    <t>Belisle,M 2008</t>
  </si>
  <si>
    <t>Radinsky,Scott</t>
  </si>
  <si>
    <t>Lowry,Noah</t>
  </si>
  <si>
    <t>Guzman,Juan</t>
  </si>
  <si>
    <t>Hampton,Mike</t>
  </si>
  <si>
    <t>Smiley,John</t>
  </si>
  <si>
    <t>Wolf,Randy</t>
  </si>
  <si>
    <t>Leal,Luis</t>
  </si>
  <si>
    <t>Sasaki,K 2002</t>
  </si>
  <si>
    <t>.690 (20-9)</t>
  </si>
  <si>
    <t>Thomson,J 2003</t>
  </si>
  <si>
    <t>Plantier,Phil</t>
  </si>
  <si>
    <t>Moreno,Omar</t>
  </si>
  <si>
    <t>Reed,Jody</t>
  </si>
  <si>
    <t>Ward,Gary</t>
  </si>
  <si>
    <t>Beltre,Adrian</t>
  </si>
  <si>
    <t>VanderWal,John</t>
  </si>
  <si>
    <t>Foster,George</t>
  </si>
  <si>
    <t>Stocker,Kevin</t>
  </si>
  <si>
    <t>Freel,Ryan</t>
  </si>
  <si>
    <t>Martinez,Tino</t>
  </si>
  <si>
    <t>Parrish,Larry</t>
  </si>
  <si>
    <t>0.715 (88/35)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</si>
</sst>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1"/>
      <name val="Arial"/>
      <family val="0"/>
    </font>
    <font>
      <sz val="12"/>
      <name val="Fixedsys"/>
      <family val="3"/>
    </font>
    <font>
      <b/>
      <sz val="12"/>
      <color indexed="10"/>
      <name val="Arial"/>
      <family val="2"/>
    </font>
    <font>
      <b/>
      <sz val="12"/>
      <color indexed="11"/>
      <name val="Arial"/>
      <family val="0"/>
    </font>
    <font>
      <sz val="12"/>
      <color indexed="8"/>
      <name val="Arial"/>
      <family val="2"/>
    </font>
    <font>
      <sz val="12"/>
      <color indexed="10"/>
      <name val="Arial 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52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7.25390625" style="0" customWidth="1"/>
    <col min="2" max="2" width="7.875" style="0" customWidth="1"/>
    <col min="3" max="3" width="1.625" style="0" customWidth="1"/>
    <col min="4" max="4" width="17.125" style="0" customWidth="1"/>
    <col min="5" max="5" width="7.00390625" style="9" customWidth="1"/>
    <col min="6" max="6" width="1.625" style="0" customWidth="1"/>
    <col min="7" max="7" width="16.00390625" style="0" customWidth="1"/>
    <col min="8" max="8" width="6.625" style="9" customWidth="1"/>
    <col min="9" max="9" width="1.625" style="0" customWidth="1"/>
    <col min="10" max="10" width="15.375" style="0" customWidth="1"/>
    <col min="11" max="11" width="6.375" style="0" customWidth="1"/>
    <col min="12" max="12" width="1.625" style="0" customWidth="1"/>
    <col min="13" max="13" width="16.625" style="0" customWidth="1"/>
    <col min="14" max="14" width="6.375" style="0" customWidth="1"/>
    <col min="15" max="15" width="1.625" style="0" customWidth="1"/>
    <col min="16" max="16" width="14.75390625" style="0" customWidth="1"/>
    <col min="17" max="17" width="6.375" style="0" customWidth="1"/>
    <col min="18" max="18" width="1.625" style="0" customWidth="1"/>
    <col min="19" max="19" width="14.625" style="0" customWidth="1"/>
    <col min="20" max="20" width="4.75390625" style="0" customWidth="1"/>
    <col min="21" max="21" width="1.625" style="0" customWidth="1"/>
    <col min="22" max="22" width="14.375" style="0" customWidth="1"/>
    <col min="23" max="23" width="5.25390625" style="0" customWidth="1"/>
    <col min="24" max="24" width="1.625" style="0" customWidth="1"/>
    <col min="25" max="25" width="14.375" style="0" customWidth="1"/>
    <col min="26" max="26" width="5.375" style="0" customWidth="1"/>
    <col min="27" max="27" width="1.625" style="0" customWidth="1"/>
    <col min="28" max="28" width="14.125" style="0" customWidth="1"/>
    <col min="29" max="29" width="5.00390625" style="0" customWidth="1"/>
    <col min="30" max="30" width="1.625" style="0" customWidth="1"/>
    <col min="31" max="31" width="15.625" style="0" customWidth="1"/>
    <col min="32" max="32" width="3.875" style="0" customWidth="1"/>
    <col min="33" max="33" width="1.625" style="0" customWidth="1"/>
    <col min="34" max="34" width="14.875" style="0" customWidth="1"/>
    <col min="35" max="35" width="4.25390625" style="0" customWidth="1"/>
    <col min="36" max="36" width="1.625" style="0" customWidth="1"/>
    <col min="37" max="37" width="13.375" style="0" customWidth="1"/>
    <col min="38" max="38" width="5.00390625" style="0" customWidth="1"/>
    <col min="39" max="39" width="1.625" style="0" customWidth="1"/>
    <col min="40" max="40" width="16.25390625" style="0" customWidth="1"/>
    <col min="41" max="41" width="4.875" style="0" customWidth="1"/>
    <col min="42" max="42" width="1.625" style="0" customWidth="1"/>
    <col min="43" max="43" width="17.00390625" style="0" customWidth="1"/>
    <col min="44" max="44" width="10.00390625" style="0" customWidth="1"/>
    <col min="45" max="45" width="1.625" style="0" customWidth="1"/>
    <col min="46" max="46" width="16.875" style="0" customWidth="1"/>
    <col min="47" max="47" width="11.75390625" style="0" customWidth="1"/>
    <col min="48" max="48" width="1.625" style="0" customWidth="1"/>
    <col min="49" max="49" width="16.375" style="0" customWidth="1"/>
    <col min="50" max="50" width="5.00390625" style="0" customWidth="1"/>
    <col min="51" max="51" width="1.625" style="0" customWidth="1"/>
    <col min="52" max="52" width="15.375" style="0" customWidth="1"/>
    <col min="53" max="53" width="5.875" style="0" customWidth="1"/>
    <col min="54" max="54" width="1.625" style="0" customWidth="1"/>
    <col min="55" max="55" width="14.625" style="0" customWidth="1"/>
    <col min="56" max="56" width="6.375" style="0" customWidth="1"/>
    <col min="57" max="57" width="1.625" style="0" customWidth="1"/>
    <col min="58" max="58" width="16.125" style="0" customWidth="1"/>
    <col min="59" max="59" width="6.625" style="0" customWidth="1"/>
    <col min="60" max="60" width="1.625" style="0" customWidth="1"/>
    <col min="61" max="61" width="17.125" style="0" customWidth="1"/>
    <col min="62" max="62" width="5.125" style="0" customWidth="1"/>
    <col min="63" max="63" width="1.625" style="0" customWidth="1"/>
    <col min="64" max="64" width="16.625" style="0" customWidth="1"/>
    <col min="65" max="65" width="6.125" style="0" customWidth="1"/>
    <col min="66" max="66" width="1.625" style="0" customWidth="1"/>
    <col min="67" max="67" width="15.875" style="0" customWidth="1"/>
    <col min="68" max="68" width="4.75390625" style="0" customWidth="1"/>
    <col min="69" max="69" width="1.625" style="0" customWidth="1"/>
    <col min="70" max="70" width="14.625" style="0" customWidth="1"/>
    <col min="71" max="71" width="5.125" style="0" customWidth="1"/>
    <col min="72" max="72" width="1.625" style="0" customWidth="1"/>
    <col min="73" max="73" width="14.625" style="0" customWidth="1"/>
    <col min="74" max="74" width="6.875" style="0" customWidth="1"/>
    <col min="75" max="75" width="1.625" style="0" customWidth="1"/>
    <col min="76" max="76" width="15.125" style="0" customWidth="1"/>
    <col min="77" max="77" width="7.25390625" style="0" customWidth="1"/>
    <col min="78" max="78" width="1.625" style="0" customWidth="1"/>
    <col min="79" max="79" width="14.375" style="0" customWidth="1"/>
    <col min="80" max="80" width="8.00390625" style="0" customWidth="1"/>
  </cols>
  <sheetData>
    <row r="1" spans="1:80" s="1" customFormat="1" ht="15">
      <c r="A1" s="1" t="s">
        <v>468</v>
      </c>
      <c r="B1" s="1" t="s">
        <v>469</v>
      </c>
      <c r="D1" s="1" t="s">
        <v>470</v>
      </c>
      <c r="E1" s="6" t="s">
        <v>469</v>
      </c>
      <c r="G1" s="1" t="s">
        <v>468</v>
      </c>
      <c r="H1" s="1" t="s">
        <v>471</v>
      </c>
      <c r="J1" s="1" t="s">
        <v>470</v>
      </c>
      <c r="K1" s="1" t="s">
        <v>471</v>
      </c>
      <c r="M1" s="1" t="s">
        <v>468</v>
      </c>
      <c r="N1" s="1" t="s">
        <v>472</v>
      </c>
      <c r="P1" s="1" t="s">
        <v>218</v>
      </c>
      <c r="Q1" s="1" t="s">
        <v>472</v>
      </c>
      <c r="S1" s="1" t="s">
        <v>473</v>
      </c>
      <c r="T1" s="1" t="s">
        <v>474</v>
      </c>
      <c r="V1" s="1" t="s">
        <v>473</v>
      </c>
      <c r="W1" s="1" t="s">
        <v>475</v>
      </c>
      <c r="Y1" s="1" t="s">
        <v>473</v>
      </c>
      <c r="Z1" s="1" t="s">
        <v>476</v>
      </c>
      <c r="AB1" s="1" t="s">
        <v>473</v>
      </c>
      <c r="AC1" s="1" t="s">
        <v>477</v>
      </c>
      <c r="AE1" s="1" t="s">
        <v>473</v>
      </c>
      <c r="AF1" s="1" t="s">
        <v>478</v>
      </c>
      <c r="AH1" s="1" t="s">
        <v>473</v>
      </c>
      <c r="AI1" s="1" t="s">
        <v>479</v>
      </c>
      <c r="AK1" s="1" t="s">
        <v>473</v>
      </c>
      <c r="AL1" s="1" t="s">
        <v>480</v>
      </c>
      <c r="AN1" s="1" t="s">
        <v>473</v>
      </c>
      <c r="AO1" s="1" t="s">
        <v>481</v>
      </c>
      <c r="AQ1" s="1" t="s">
        <v>473</v>
      </c>
      <c r="AR1" s="1" t="s">
        <v>482</v>
      </c>
      <c r="AT1" s="1" t="s">
        <v>473</v>
      </c>
      <c r="AU1" s="1" t="s">
        <v>483</v>
      </c>
      <c r="AW1" s="1" t="s">
        <v>473</v>
      </c>
      <c r="AX1" s="1" t="s">
        <v>484</v>
      </c>
      <c r="AZ1" s="1" t="s">
        <v>473</v>
      </c>
      <c r="BA1" s="1" t="s">
        <v>485</v>
      </c>
      <c r="BC1" s="1" t="s">
        <v>473</v>
      </c>
      <c r="BD1" s="1" t="s">
        <v>486</v>
      </c>
      <c r="BF1" s="1" t="s">
        <v>473</v>
      </c>
      <c r="BG1" s="1" t="s">
        <v>487</v>
      </c>
      <c r="BI1" s="1" t="s">
        <v>473</v>
      </c>
      <c r="BJ1" s="1" t="s">
        <v>488</v>
      </c>
      <c r="BL1" s="1" t="s">
        <v>473</v>
      </c>
      <c r="BM1" s="1" t="s">
        <v>489</v>
      </c>
      <c r="BO1" s="1" t="s">
        <v>473</v>
      </c>
      <c r="BP1" s="1" t="s">
        <v>490</v>
      </c>
      <c r="BR1" s="1" t="s">
        <v>473</v>
      </c>
      <c r="BS1" s="1" t="s">
        <v>491</v>
      </c>
      <c r="BU1" s="1" t="s">
        <v>473</v>
      </c>
      <c r="BV1" s="1" t="s">
        <v>492</v>
      </c>
      <c r="BX1" s="1" t="s">
        <v>473</v>
      </c>
      <c r="BY1" s="1" t="s">
        <v>493</v>
      </c>
      <c r="CA1" s="1" t="s">
        <v>227</v>
      </c>
      <c r="CB1" s="1" t="s">
        <v>494</v>
      </c>
    </row>
    <row r="2" spans="1:80" s="2" customFormat="1" ht="15">
      <c r="A2" s="2" t="s">
        <v>495</v>
      </c>
      <c r="B2" s="3">
        <v>0.357</v>
      </c>
      <c r="D2" s="2" t="s">
        <v>496</v>
      </c>
      <c r="E2" s="7">
        <v>0.202</v>
      </c>
      <c r="G2" s="2" t="s">
        <v>497</v>
      </c>
      <c r="H2" s="7">
        <v>0.682</v>
      </c>
      <c r="J2" s="2" t="s">
        <v>247</v>
      </c>
      <c r="K2" s="3">
        <v>0.276</v>
      </c>
      <c r="M2" s="2" t="s">
        <v>248</v>
      </c>
      <c r="N2" s="3">
        <v>0.472</v>
      </c>
      <c r="P2" s="2" t="s">
        <v>249</v>
      </c>
      <c r="Q2" s="3">
        <v>0.248</v>
      </c>
      <c r="S2" s="2" t="s">
        <v>342</v>
      </c>
      <c r="T2" s="2">
        <v>57</v>
      </c>
      <c r="V2" s="2" t="s">
        <v>228</v>
      </c>
      <c r="W2" s="2">
        <v>150</v>
      </c>
      <c r="Y2" s="2" t="s">
        <v>344</v>
      </c>
      <c r="Z2" s="2">
        <v>135</v>
      </c>
      <c r="AB2" s="2" t="s">
        <v>345</v>
      </c>
      <c r="AC2" s="2">
        <v>233</v>
      </c>
      <c r="AE2" s="2" t="s">
        <v>346</v>
      </c>
      <c r="AF2" s="2">
        <v>59</v>
      </c>
      <c r="AH2" s="2" t="s">
        <v>347</v>
      </c>
      <c r="AI2" s="2">
        <v>25</v>
      </c>
      <c r="AK2" s="2" t="s">
        <v>248</v>
      </c>
      <c r="AL2" s="2">
        <v>158</v>
      </c>
      <c r="AN2" s="2" t="s">
        <v>348</v>
      </c>
      <c r="AO2" s="2">
        <v>188</v>
      </c>
      <c r="AQ2" s="2" t="s">
        <v>349</v>
      </c>
      <c r="AR2" s="4" t="s">
        <v>350</v>
      </c>
      <c r="AT2" s="2" t="s">
        <v>351</v>
      </c>
      <c r="AU2" s="2" t="s">
        <v>352</v>
      </c>
      <c r="AW2" s="2" t="s">
        <v>353</v>
      </c>
      <c r="AX2" s="2">
        <v>26</v>
      </c>
      <c r="AZ2" s="2" t="s">
        <v>620</v>
      </c>
      <c r="BA2" s="2">
        <v>28</v>
      </c>
      <c r="BC2" s="2" t="s">
        <v>355</v>
      </c>
      <c r="BD2" s="2">
        <v>11</v>
      </c>
      <c r="BF2" s="2" t="s">
        <v>356</v>
      </c>
      <c r="BG2" s="2">
        <v>36</v>
      </c>
      <c r="BI2" s="2" t="s">
        <v>357</v>
      </c>
      <c r="BJ2" s="2">
        <v>37</v>
      </c>
      <c r="BL2" s="2" t="s">
        <v>356</v>
      </c>
      <c r="BM2" s="2">
        <v>164</v>
      </c>
      <c r="BO2" s="2" t="s">
        <v>358</v>
      </c>
      <c r="BP2" s="2">
        <v>709</v>
      </c>
      <c r="BR2" s="2" t="s">
        <v>346</v>
      </c>
      <c r="BS2" s="2">
        <v>772</v>
      </c>
      <c r="BU2" s="2" t="s">
        <v>343</v>
      </c>
      <c r="BV2" s="2">
        <v>436</v>
      </c>
      <c r="BX2" s="2" t="s">
        <v>497</v>
      </c>
      <c r="BY2" s="10">
        <v>180.84533333333334</v>
      </c>
      <c r="CA2" s="2" t="s">
        <v>497</v>
      </c>
      <c r="CB2" s="5">
        <v>12.268402010050252</v>
      </c>
    </row>
    <row r="3" spans="1:80" s="2" customFormat="1" ht="15">
      <c r="A3" s="2" t="s">
        <v>345</v>
      </c>
      <c r="B3" s="3">
        <v>0.356</v>
      </c>
      <c r="D3" s="2" t="s">
        <v>359</v>
      </c>
      <c r="E3" s="7">
        <v>0.202</v>
      </c>
      <c r="G3" s="2" t="s">
        <v>343</v>
      </c>
      <c r="H3" s="7">
        <v>0.672</v>
      </c>
      <c r="J3" s="2" t="s">
        <v>360</v>
      </c>
      <c r="K3" s="3">
        <v>0.28</v>
      </c>
      <c r="M3" s="2" t="s">
        <v>497</v>
      </c>
      <c r="N3" s="3">
        <v>0.446</v>
      </c>
      <c r="P3" s="2" t="s">
        <v>361</v>
      </c>
      <c r="Q3" s="3">
        <v>0.249</v>
      </c>
      <c r="S3" s="2" t="s">
        <v>343</v>
      </c>
      <c r="T3" s="2">
        <v>57</v>
      </c>
      <c r="V3" s="2" t="s">
        <v>362</v>
      </c>
      <c r="W3" s="2">
        <v>145</v>
      </c>
      <c r="Y3" s="2" t="s">
        <v>343</v>
      </c>
      <c r="Z3" s="2">
        <v>129</v>
      </c>
      <c r="AB3" s="2" t="s">
        <v>343</v>
      </c>
      <c r="AC3" s="2">
        <v>224</v>
      </c>
      <c r="AE3" s="2" t="s">
        <v>221</v>
      </c>
      <c r="AF3" s="2">
        <v>58</v>
      </c>
      <c r="AH3" s="2" t="s">
        <v>364</v>
      </c>
      <c r="AI3" s="2">
        <v>21</v>
      </c>
      <c r="AK3" s="2" t="s">
        <v>36</v>
      </c>
      <c r="AL3" s="2">
        <v>127</v>
      </c>
      <c r="AN3" s="2" t="s">
        <v>272</v>
      </c>
      <c r="AO3" s="2">
        <v>177</v>
      </c>
      <c r="AQ3" s="2" t="s">
        <v>100</v>
      </c>
      <c r="AR3" s="4" t="s">
        <v>101</v>
      </c>
      <c r="AT3" s="2" t="s">
        <v>102</v>
      </c>
      <c r="AU3" s="2" t="s">
        <v>103</v>
      </c>
      <c r="AW3" s="2" t="s">
        <v>104</v>
      </c>
      <c r="AX3" s="2">
        <v>21</v>
      </c>
      <c r="AZ3" s="2" t="s">
        <v>354</v>
      </c>
      <c r="BA3" s="2">
        <v>20</v>
      </c>
      <c r="BC3" s="2" t="s">
        <v>106</v>
      </c>
      <c r="BD3" s="2">
        <v>10</v>
      </c>
      <c r="BF3" s="2" t="s">
        <v>107</v>
      </c>
      <c r="BG3" s="2">
        <v>31</v>
      </c>
      <c r="BI3" s="2" t="s">
        <v>108</v>
      </c>
      <c r="BJ3" s="2">
        <v>35</v>
      </c>
      <c r="BL3" s="2" t="s">
        <v>109</v>
      </c>
      <c r="BM3" s="2">
        <v>164</v>
      </c>
      <c r="BO3" s="2" t="s">
        <v>364</v>
      </c>
      <c r="BP3" s="2">
        <v>705</v>
      </c>
      <c r="BR3" s="2" t="s">
        <v>100</v>
      </c>
      <c r="BS3" s="2">
        <v>760</v>
      </c>
      <c r="BU3" s="2" t="s">
        <v>497</v>
      </c>
      <c r="BV3" s="2">
        <v>399</v>
      </c>
      <c r="BX3" s="2" t="s">
        <v>248</v>
      </c>
      <c r="BY3" s="10">
        <v>180.49827027027027</v>
      </c>
      <c r="CA3" s="2" t="s">
        <v>248</v>
      </c>
      <c r="CB3" s="5">
        <v>11.771626321974148</v>
      </c>
    </row>
    <row r="4" spans="1:80" s="2" customFormat="1" ht="15">
      <c r="A4" s="2" t="s">
        <v>497</v>
      </c>
      <c r="B4" s="3">
        <v>0.347</v>
      </c>
      <c r="D4" s="2" t="s">
        <v>110</v>
      </c>
      <c r="E4" s="7">
        <v>0.206</v>
      </c>
      <c r="G4" s="2" t="s">
        <v>362</v>
      </c>
      <c r="H4" s="7">
        <v>0.663</v>
      </c>
      <c r="J4" s="2" t="s">
        <v>111</v>
      </c>
      <c r="K4" s="3">
        <v>0.291</v>
      </c>
      <c r="M4" s="2" t="s">
        <v>112</v>
      </c>
      <c r="N4" s="3">
        <v>0.44</v>
      </c>
      <c r="P4" s="2" t="s">
        <v>113</v>
      </c>
      <c r="Q4" s="3">
        <v>0.255</v>
      </c>
      <c r="S4" s="2" t="s">
        <v>114</v>
      </c>
      <c r="T4" s="2">
        <v>56</v>
      </c>
      <c r="V4" s="2" t="s">
        <v>248</v>
      </c>
      <c r="W4" s="2">
        <v>145</v>
      </c>
      <c r="Y4" s="2" t="s">
        <v>115</v>
      </c>
      <c r="Z4" s="2">
        <v>123</v>
      </c>
      <c r="AB4" s="2" t="s">
        <v>495</v>
      </c>
      <c r="AC4" s="2">
        <v>221</v>
      </c>
      <c r="AE4" s="2" t="s">
        <v>145</v>
      </c>
      <c r="AF4" s="2">
        <v>57</v>
      </c>
      <c r="AH4" s="2" t="s">
        <v>116</v>
      </c>
      <c r="AI4" s="2">
        <v>18</v>
      </c>
      <c r="AK4" s="2" t="s">
        <v>112</v>
      </c>
      <c r="AL4" s="2">
        <v>117</v>
      </c>
      <c r="AN4" s="2" t="s">
        <v>355</v>
      </c>
      <c r="AO4" s="2">
        <v>174</v>
      </c>
      <c r="AQ4" s="2" t="s">
        <v>117</v>
      </c>
      <c r="AR4" s="4" t="s">
        <v>118</v>
      </c>
      <c r="AT4" s="2" t="s">
        <v>119</v>
      </c>
      <c r="AU4" s="2" t="s">
        <v>120</v>
      </c>
      <c r="AW4" s="2" t="s">
        <v>121</v>
      </c>
      <c r="AX4" s="2">
        <v>19</v>
      </c>
      <c r="AZ4" s="2" t="s">
        <v>105</v>
      </c>
      <c r="BA4" s="2">
        <v>20</v>
      </c>
      <c r="BC4" s="2" t="s">
        <v>294</v>
      </c>
      <c r="BD4" s="2">
        <v>9</v>
      </c>
      <c r="BF4" s="2" t="s">
        <v>295</v>
      </c>
      <c r="BG4" s="2">
        <v>28</v>
      </c>
      <c r="BI4" s="2" t="s">
        <v>64</v>
      </c>
      <c r="BJ4" s="2">
        <v>34</v>
      </c>
      <c r="BL4" s="2" t="s">
        <v>65</v>
      </c>
      <c r="BM4" s="2">
        <v>164</v>
      </c>
      <c r="BO4" s="2" t="s">
        <v>66</v>
      </c>
      <c r="BP4" s="2">
        <v>689</v>
      </c>
      <c r="BR4" s="2" t="s">
        <v>364</v>
      </c>
      <c r="BS4" s="2">
        <v>750</v>
      </c>
      <c r="BU4" s="2" t="s">
        <v>67</v>
      </c>
      <c r="BV4" s="2">
        <v>386</v>
      </c>
      <c r="BX4" s="2" t="s">
        <v>228</v>
      </c>
      <c r="BY4" s="10">
        <v>169.42042194092826</v>
      </c>
      <c r="CA4" s="2" t="s">
        <v>362</v>
      </c>
      <c r="CB4" s="5">
        <v>10.856434202547</v>
      </c>
    </row>
    <row r="5" spans="1:80" s="2" customFormat="1" ht="15">
      <c r="A5" s="2" t="s">
        <v>343</v>
      </c>
      <c r="B5" s="3">
        <v>0.345</v>
      </c>
      <c r="D5" s="2" t="s">
        <v>68</v>
      </c>
      <c r="E5" s="7">
        <v>0.21</v>
      </c>
      <c r="G5" s="2" t="s">
        <v>248</v>
      </c>
      <c r="H5" s="7">
        <v>0.636</v>
      </c>
      <c r="J5" s="2" t="s">
        <v>125</v>
      </c>
      <c r="K5" s="3">
        <v>0.295</v>
      </c>
      <c r="M5" s="2" t="s">
        <v>362</v>
      </c>
      <c r="N5" s="3">
        <v>0.434</v>
      </c>
      <c r="P5" s="2" t="s">
        <v>68</v>
      </c>
      <c r="Q5" s="3">
        <v>0.255</v>
      </c>
      <c r="S5" s="2" t="s">
        <v>497</v>
      </c>
      <c r="T5" s="2">
        <v>53</v>
      </c>
      <c r="V5" s="2" t="s">
        <v>67</v>
      </c>
      <c r="W5" s="2">
        <v>140</v>
      </c>
      <c r="Y5" s="2" t="s">
        <v>248</v>
      </c>
      <c r="Z5" s="2">
        <v>122</v>
      </c>
      <c r="AB5" s="2" t="s">
        <v>219</v>
      </c>
      <c r="AC5" s="2">
        <v>216</v>
      </c>
      <c r="AE5" s="2" t="s">
        <v>363</v>
      </c>
      <c r="AF5" s="2">
        <v>50</v>
      </c>
      <c r="AH5" s="2" t="s">
        <v>358</v>
      </c>
      <c r="AI5" s="2">
        <v>18</v>
      </c>
      <c r="AK5" s="2" t="s">
        <v>128</v>
      </c>
      <c r="AL5" s="2">
        <v>114</v>
      </c>
      <c r="AN5" s="2" t="s">
        <v>129</v>
      </c>
      <c r="AO5" s="2">
        <v>171</v>
      </c>
      <c r="AQ5" s="2" t="s">
        <v>346</v>
      </c>
      <c r="AR5" s="4" t="s">
        <v>130</v>
      </c>
      <c r="AT5" s="2" t="s">
        <v>131</v>
      </c>
      <c r="AU5" s="2" t="s">
        <v>132</v>
      </c>
      <c r="AW5" s="2" t="s">
        <v>224</v>
      </c>
      <c r="AX5" s="2">
        <v>17</v>
      </c>
      <c r="AZ5" s="2" t="s">
        <v>219</v>
      </c>
      <c r="BA5" s="2">
        <v>18</v>
      </c>
      <c r="BC5" s="2" t="s">
        <v>135</v>
      </c>
      <c r="BD5" s="2">
        <v>8</v>
      </c>
      <c r="BF5" s="2" t="s">
        <v>136</v>
      </c>
      <c r="BG5" s="2">
        <v>27</v>
      </c>
      <c r="BI5" s="2" t="s">
        <v>137</v>
      </c>
      <c r="BJ5" s="2">
        <v>32</v>
      </c>
      <c r="BL5" s="2" t="s">
        <v>125</v>
      </c>
      <c r="BM5" s="2">
        <v>163</v>
      </c>
      <c r="BO5" s="2" t="s">
        <v>351</v>
      </c>
      <c r="BP5" s="2">
        <v>688</v>
      </c>
      <c r="BR5" s="2" t="s">
        <v>351</v>
      </c>
      <c r="BS5" s="2">
        <v>750</v>
      </c>
      <c r="BU5" s="2" t="s">
        <v>345</v>
      </c>
      <c r="BV5" s="2">
        <v>385</v>
      </c>
      <c r="BX5" s="2" t="s">
        <v>362</v>
      </c>
      <c r="BY5" s="10">
        <v>164.05278350515465</v>
      </c>
      <c r="CA5" s="2" t="s">
        <v>112</v>
      </c>
      <c r="CB5" s="5">
        <v>10.69598254271812</v>
      </c>
    </row>
    <row r="6" spans="1:80" s="2" customFormat="1" ht="15">
      <c r="A6" s="2" t="s">
        <v>362</v>
      </c>
      <c r="B6" s="3">
        <v>0.344</v>
      </c>
      <c r="D6" s="2" t="s">
        <v>129</v>
      </c>
      <c r="E6" s="7">
        <v>0.21</v>
      </c>
      <c r="G6" s="2" t="s">
        <v>138</v>
      </c>
      <c r="H6" s="7">
        <v>0.63</v>
      </c>
      <c r="J6" s="2" t="s">
        <v>139</v>
      </c>
      <c r="K6" s="3">
        <v>0.298</v>
      </c>
      <c r="M6" s="2" t="s">
        <v>140</v>
      </c>
      <c r="N6" s="3">
        <v>0.434</v>
      </c>
      <c r="P6" s="2" t="s">
        <v>134</v>
      </c>
      <c r="Q6" s="3">
        <v>0.256</v>
      </c>
      <c r="S6" s="2" t="s">
        <v>138</v>
      </c>
      <c r="T6" s="2">
        <v>51</v>
      </c>
      <c r="V6" s="2" t="s">
        <v>497</v>
      </c>
      <c r="W6" s="2">
        <v>132</v>
      </c>
      <c r="Y6" s="2" t="s">
        <v>362</v>
      </c>
      <c r="Z6" s="2">
        <v>121</v>
      </c>
      <c r="AB6" s="2" t="s">
        <v>126</v>
      </c>
      <c r="AC6" s="2">
        <v>210</v>
      </c>
      <c r="AE6" s="2" t="s">
        <v>100</v>
      </c>
      <c r="AF6" s="2">
        <v>49</v>
      </c>
      <c r="AH6" s="2" t="s">
        <v>108</v>
      </c>
      <c r="AI6" s="2">
        <v>16</v>
      </c>
      <c r="AK6" s="2" t="s">
        <v>363</v>
      </c>
      <c r="AL6" s="2">
        <v>113</v>
      </c>
      <c r="AN6" s="2" t="s">
        <v>344</v>
      </c>
      <c r="AO6" s="2">
        <v>169</v>
      </c>
      <c r="AQ6" s="2" t="s">
        <v>234</v>
      </c>
      <c r="AR6" s="4" t="s">
        <v>235</v>
      </c>
      <c r="AT6" s="2" t="s">
        <v>236</v>
      </c>
      <c r="AU6" s="2" t="s">
        <v>237</v>
      </c>
      <c r="AW6" s="2" t="s">
        <v>133</v>
      </c>
      <c r="AX6" s="2">
        <v>17</v>
      </c>
      <c r="AZ6" s="2" t="s">
        <v>225</v>
      </c>
      <c r="BA6" s="2">
        <v>17</v>
      </c>
      <c r="BC6" s="2" t="s">
        <v>133</v>
      </c>
      <c r="BD6" s="2">
        <v>8</v>
      </c>
      <c r="BF6" s="2" t="s">
        <v>127</v>
      </c>
      <c r="BG6" s="2">
        <v>27</v>
      </c>
      <c r="BI6" s="2" t="s">
        <v>240</v>
      </c>
      <c r="BJ6" s="2">
        <v>30</v>
      </c>
      <c r="BL6" s="2" t="s">
        <v>354</v>
      </c>
      <c r="BM6" s="2">
        <v>163</v>
      </c>
      <c r="BO6" s="2" t="s">
        <v>126</v>
      </c>
      <c r="BP6" s="2">
        <v>684</v>
      </c>
      <c r="BR6" s="2" t="s">
        <v>221</v>
      </c>
      <c r="BS6" s="2">
        <v>743</v>
      </c>
      <c r="BU6" s="2" t="s">
        <v>362</v>
      </c>
      <c r="BV6" s="2">
        <v>384</v>
      </c>
      <c r="BX6" s="2" t="s">
        <v>112</v>
      </c>
      <c r="BY6" s="10">
        <v>162.02432814710042</v>
      </c>
      <c r="CA6" s="2" t="s">
        <v>343</v>
      </c>
      <c r="CB6" s="5">
        <v>10.23344830515674</v>
      </c>
    </row>
    <row r="7" spans="1:80" s="2" customFormat="1" ht="15">
      <c r="A7" s="2" t="s">
        <v>219</v>
      </c>
      <c r="B7" s="2">
        <v>0.335</v>
      </c>
      <c r="D7" s="2" t="s">
        <v>361</v>
      </c>
      <c r="E7" s="7">
        <v>0.212</v>
      </c>
      <c r="G7" s="2" t="s">
        <v>242</v>
      </c>
      <c r="H7" s="7">
        <v>0.607</v>
      </c>
      <c r="J7" s="2" t="s">
        <v>361</v>
      </c>
      <c r="K7" s="3">
        <v>0.298</v>
      </c>
      <c r="M7" s="2" t="s">
        <v>495</v>
      </c>
      <c r="N7" s="3">
        <v>0.428</v>
      </c>
      <c r="P7" s="2" t="s">
        <v>247</v>
      </c>
      <c r="Q7" s="3">
        <v>0.266</v>
      </c>
      <c r="S7" s="2" t="s">
        <v>362</v>
      </c>
      <c r="T7" s="2">
        <v>51</v>
      </c>
      <c r="V7" s="2" t="s">
        <v>243</v>
      </c>
      <c r="W7" s="2">
        <v>132</v>
      </c>
      <c r="Y7" s="2" t="s">
        <v>497</v>
      </c>
      <c r="Z7" s="2">
        <v>119</v>
      </c>
      <c r="AB7" s="2" t="s">
        <v>66</v>
      </c>
      <c r="AC7" s="2">
        <v>209</v>
      </c>
      <c r="AE7" s="2" t="s">
        <v>146</v>
      </c>
      <c r="AF7" s="2">
        <v>49</v>
      </c>
      <c r="AH7" s="2" t="s">
        <v>349</v>
      </c>
      <c r="AI7" s="2">
        <v>15</v>
      </c>
      <c r="AK7" s="2" t="s">
        <v>115</v>
      </c>
      <c r="AL7" s="2">
        <v>109</v>
      </c>
      <c r="AN7" s="2" t="s">
        <v>245</v>
      </c>
      <c r="AO7" s="2">
        <v>163</v>
      </c>
      <c r="AQ7" s="2" t="s">
        <v>219</v>
      </c>
      <c r="AR7" s="4" t="s">
        <v>223</v>
      </c>
      <c r="AT7" s="2" t="s">
        <v>16</v>
      </c>
      <c r="AU7" s="2" t="s">
        <v>47</v>
      </c>
      <c r="AW7" s="2" t="s">
        <v>238</v>
      </c>
      <c r="AX7" s="2">
        <v>17</v>
      </c>
      <c r="AZ7" s="2" t="s">
        <v>357</v>
      </c>
      <c r="BA7" s="2">
        <v>17</v>
      </c>
      <c r="BC7" s="2" t="s">
        <v>597</v>
      </c>
      <c r="BD7" s="2">
        <v>8</v>
      </c>
      <c r="BF7" s="2" t="s">
        <v>598</v>
      </c>
      <c r="BG7" s="2">
        <v>26</v>
      </c>
      <c r="BI7" s="2" t="s">
        <v>231</v>
      </c>
      <c r="BJ7" s="2">
        <v>30</v>
      </c>
      <c r="BL7" s="2" t="s">
        <v>232</v>
      </c>
      <c r="BM7" s="2">
        <v>163</v>
      </c>
      <c r="BO7" s="2" t="s">
        <v>356</v>
      </c>
      <c r="BP7" s="2">
        <v>682</v>
      </c>
      <c r="BR7" s="2" t="s">
        <v>241</v>
      </c>
      <c r="BS7" s="2">
        <v>740</v>
      </c>
      <c r="BU7" s="2" t="s">
        <v>242</v>
      </c>
      <c r="BV7" s="2">
        <v>378</v>
      </c>
      <c r="BX7" s="2" t="s">
        <v>138</v>
      </c>
      <c r="BY7" s="10">
        <v>157.93865905848787</v>
      </c>
      <c r="CA7" s="2" t="s">
        <v>138</v>
      </c>
      <c r="CB7" s="5">
        <v>10.010196700890077</v>
      </c>
    </row>
    <row r="8" spans="1:80" s="2" customFormat="1" ht="15">
      <c r="A8" s="2" t="s">
        <v>140</v>
      </c>
      <c r="B8" s="3">
        <v>0.331</v>
      </c>
      <c r="D8" s="2" t="s">
        <v>586</v>
      </c>
      <c r="E8" s="7">
        <v>0.213</v>
      </c>
      <c r="G8" s="2" t="s">
        <v>112</v>
      </c>
      <c r="H8" s="7">
        <v>0.605</v>
      </c>
      <c r="J8" s="2" t="s">
        <v>601</v>
      </c>
      <c r="K8" s="3">
        <v>0.302</v>
      </c>
      <c r="M8" s="2" t="s">
        <v>128</v>
      </c>
      <c r="N8" s="3">
        <v>0.427</v>
      </c>
      <c r="P8" s="2" t="s">
        <v>97</v>
      </c>
      <c r="Q8" s="3">
        <v>0.27</v>
      </c>
      <c r="S8" s="2" t="s">
        <v>272</v>
      </c>
      <c r="T8" s="2">
        <v>50</v>
      </c>
      <c r="V8" s="2" t="s">
        <v>342</v>
      </c>
      <c r="W8" s="2">
        <v>131</v>
      </c>
      <c r="Y8" s="2" t="s">
        <v>219</v>
      </c>
      <c r="Z8" s="2">
        <v>118</v>
      </c>
      <c r="AB8" s="2" t="s">
        <v>358</v>
      </c>
      <c r="AC8" s="2">
        <v>209</v>
      </c>
      <c r="AE8" s="2" t="s">
        <v>127</v>
      </c>
      <c r="AF8" s="2">
        <v>48</v>
      </c>
      <c r="AH8" s="2" t="s">
        <v>604</v>
      </c>
      <c r="AI8" s="2">
        <v>14</v>
      </c>
      <c r="AK8" s="2" t="s">
        <v>605</v>
      </c>
      <c r="AL8" s="2">
        <v>106</v>
      </c>
      <c r="AN8" s="2" t="s">
        <v>144</v>
      </c>
      <c r="AO8" s="2">
        <v>163</v>
      </c>
      <c r="AQ8" s="2" t="s">
        <v>119</v>
      </c>
      <c r="AR8" s="4" t="s">
        <v>246</v>
      </c>
      <c r="AT8" s="2" t="s">
        <v>234</v>
      </c>
      <c r="AU8" s="2" t="s">
        <v>607</v>
      </c>
      <c r="AW8" s="2" t="s">
        <v>216</v>
      </c>
      <c r="AX8" s="2">
        <v>16</v>
      </c>
      <c r="AZ8" s="2" t="s">
        <v>134</v>
      </c>
      <c r="BA8" s="2">
        <v>16</v>
      </c>
      <c r="BC8" s="2" t="s">
        <v>272</v>
      </c>
      <c r="BD8" s="2">
        <v>8</v>
      </c>
      <c r="BF8" s="2" t="s">
        <v>106</v>
      </c>
      <c r="BG8" s="2">
        <v>24</v>
      </c>
      <c r="BI8" s="2" t="s">
        <v>126</v>
      </c>
      <c r="BJ8" s="2">
        <v>29</v>
      </c>
      <c r="BL8" s="2" t="s">
        <v>108</v>
      </c>
      <c r="BM8" s="2">
        <v>163</v>
      </c>
      <c r="BO8" s="2" t="s">
        <v>241</v>
      </c>
      <c r="BP8" s="2">
        <v>674</v>
      </c>
      <c r="BR8" s="2" t="s">
        <v>248</v>
      </c>
      <c r="BS8" s="2">
        <v>740</v>
      </c>
      <c r="BU8" s="2" t="s">
        <v>138</v>
      </c>
      <c r="BV8" s="2">
        <v>374</v>
      </c>
      <c r="BX8" s="2" t="s">
        <v>242</v>
      </c>
      <c r="BY8" s="10">
        <v>155.15847457627117</v>
      </c>
      <c r="CA8" s="2" t="s">
        <v>495</v>
      </c>
      <c r="CB8" s="5">
        <v>9.887296153846155</v>
      </c>
    </row>
    <row r="9" spans="1:80" s="2" customFormat="1" ht="15">
      <c r="A9" s="2" t="s">
        <v>248</v>
      </c>
      <c r="B9" s="3">
        <v>0.329</v>
      </c>
      <c r="D9" s="2" t="s">
        <v>610</v>
      </c>
      <c r="E9" s="7">
        <v>0.213</v>
      </c>
      <c r="G9" s="2" t="s">
        <v>342</v>
      </c>
      <c r="H9" s="7">
        <v>0.599</v>
      </c>
      <c r="J9" s="2" t="s">
        <v>611</v>
      </c>
      <c r="K9" s="3">
        <v>0.307</v>
      </c>
      <c r="M9" s="2" t="s">
        <v>36</v>
      </c>
      <c r="N9" s="3">
        <v>0.421</v>
      </c>
      <c r="P9" s="2" t="s">
        <v>602</v>
      </c>
      <c r="Q9" s="3">
        <v>0.279</v>
      </c>
      <c r="S9" s="2" t="s">
        <v>348</v>
      </c>
      <c r="T9" s="2">
        <v>49</v>
      </c>
      <c r="V9" s="2" t="s">
        <v>114</v>
      </c>
      <c r="W9" s="2">
        <v>131</v>
      </c>
      <c r="Y9" s="2" t="s">
        <v>112</v>
      </c>
      <c r="Z9" s="2">
        <v>115</v>
      </c>
      <c r="AB9" s="2" t="s">
        <v>364</v>
      </c>
      <c r="AC9" s="2">
        <v>203</v>
      </c>
      <c r="AE9" s="2" t="s">
        <v>233</v>
      </c>
      <c r="AF9" s="2">
        <v>48</v>
      </c>
      <c r="AH9" s="2" t="s">
        <v>240</v>
      </c>
      <c r="AI9" s="2">
        <v>13</v>
      </c>
      <c r="AK9" s="2" t="s">
        <v>612</v>
      </c>
      <c r="AL9" s="2">
        <v>101</v>
      </c>
      <c r="AN9" s="2" t="s">
        <v>114</v>
      </c>
      <c r="AO9" s="2">
        <v>160</v>
      </c>
      <c r="AQ9" s="2" t="s">
        <v>364</v>
      </c>
      <c r="AR9" s="4" t="s">
        <v>606</v>
      </c>
      <c r="AT9" s="2" t="s">
        <v>615</v>
      </c>
      <c r="AU9" s="2" t="s">
        <v>616</v>
      </c>
      <c r="AW9" s="2" t="s">
        <v>608</v>
      </c>
      <c r="AX9" s="2">
        <v>15</v>
      </c>
      <c r="AZ9" s="2" t="s">
        <v>239</v>
      </c>
      <c r="BA9" s="2">
        <v>16</v>
      </c>
      <c r="BC9" s="2" t="s">
        <v>613</v>
      </c>
      <c r="BD9" s="2">
        <v>8</v>
      </c>
      <c r="BF9" s="2" t="s">
        <v>618</v>
      </c>
      <c r="BG9" s="2">
        <v>24</v>
      </c>
      <c r="BI9" s="2" t="s">
        <v>619</v>
      </c>
      <c r="BJ9" s="2">
        <v>27</v>
      </c>
      <c r="BL9" s="2" t="s">
        <v>136</v>
      </c>
      <c r="BM9" s="2">
        <v>162</v>
      </c>
      <c r="BO9" s="2" t="s">
        <v>100</v>
      </c>
      <c r="BP9" s="2">
        <v>667</v>
      </c>
      <c r="BR9" s="2" t="s">
        <v>219</v>
      </c>
      <c r="BS9" s="2">
        <v>737</v>
      </c>
      <c r="BU9" s="2" t="s">
        <v>248</v>
      </c>
      <c r="BV9" s="2">
        <v>365</v>
      </c>
      <c r="BX9" s="2" t="s">
        <v>495</v>
      </c>
      <c r="BY9" s="10">
        <v>152.3376</v>
      </c>
      <c r="CA9" s="2" t="s">
        <v>36</v>
      </c>
      <c r="CB9" s="5">
        <v>9.621897287457852</v>
      </c>
    </row>
    <row r="10" spans="1:80" s="2" customFormat="1" ht="15">
      <c r="A10" s="2" t="s">
        <v>609</v>
      </c>
      <c r="B10" s="3">
        <v>0.326</v>
      </c>
      <c r="D10" s="2" t="s">
        <v>366</v>
      </c>
      <c r="E10" s="7">
        <v>0.214</v>
      </c>
      <c r="G10" s="2" t="s">
        <v>67</v>
      </c>
      <c r="H10" s="7">
        <v>0.598</v>
      </c>
      <c r="J10" s="2" t="s">
        <v>367</v>
      </c>
      <c r="K10" s="3">
        <v>0.309</v>
      </c>
      <c r="M10" s="2" t="s">
        <v>363</v>
      </c>
      <c r="N10" s="3">
        <v>0.414</v>
      </c>
      <c r="P10" s="2" t="s">
        <v>65</v>
      </c>
      <c r="Q10" s="3">
        <v>0.279</v>
      </c>
      <c r="S10" s="2" t="s">
        <v>67</v>
      </c>
      <c r="T10" s="2">
        <v>48</v>
      </c>
      <c r="V10" s="2" t="s">
        <v>37</v>
      </c>
      <c r="W10" s="2">
        <v>131</v>
      </c>
      <c r="Y10" s="2" t="s">
        <v>100</v>
      </c>
      <c r="Z10" s="2">
        <v>115</v>
      </c>
      <c r="AB10" s="2" t="s">
        <v>497</v>
      </c>
      <c r="AC10" s="2">
        <v>203</v>
      </c>
      <c r="AE10" s="2" t="s">
        <v>244</v>
      </c>
      <c r="AF10" s="2">
        <v>47</v>
      </c>
      <c r="AH10" s="2" t="s">
        <v>605</v>
      </c>
      <c r="AI10" s="2">
        <v>12</v>
      </c>
      <c r="AK10" s="2" t="s">
        <v>138</v>
      </c>
      <c r="AL10" s="2">
        <v>100</v>
      </c>
      <c r="AN10" s="2" t="s">
        <v>613</v>
      </c>
      <c r="AO10" s="2">
        <v>159</v>
      </c>
      <c r="AQ10" s="2" t="s">
        <v>358</v>
      </c>
      <c r="AR10" s="4" t="s">
        <v>614</v>
      </c>
      <c r="AT10" s="2" t="s">
        <v>42</v>
      </c>
      <c r="AU10" s="2" t="s">
        <v>43</v>
      </c>
      <c r="AW10" s="2" t="s">
        <v>617</v>
      </c>
      <c r="AX10" s="2">
        <v>14</v>
      </c>
      <c r="AZ10" s="2" t="s">
        <v>217</v>
      </c>
      <c r="BA10" s="2">
        <v>16</v>
      </c>
      <c r="BC10" s="2" t="s">
        <v>44</v>
      </c>
      <c r="BD10" s="2">
        <v>8</v>
      </c>
      <c r="BF10" s="2" t="s">
        <v>45</v>
      </c>
      <c r="BG10" s="2">
        <v>24</v>
      </c>
      <c r="BI10" s="2" t="s">
        <v>113</v>
      </c>
      <c r="BJ10" s="2">
        <v>26</v>
      </c>
      <c r="BL10" s="2" t="s">
        <v>225</v>
      </c>
      <c r="BM10" s="2">
        <v>162</v>
      </c>
      <c r="BO10" s="2" t="s">
        <v>221</v>
      </c>
      <c r="BP10" s="2">
        <v>666</v>
      </c>
      <c r="BR10" s="2" t="s">
        <v>66</v>
      </c>
      <c r="BS10" s="2">
        <v>735</v>
      </c>
      <c r="BU10" s="2" t="s">
        <v>114</v>
      </c>
      <c r="BV10" s="2">
        <v>361</v>
      </c>
      <c r="BX10" s="2" t="s">
        <v>36</v>
      </c>
      <c r="BY10" s="10">
        <v>150.74305750350632</v>
      </c>
      <c r="CA10" s="2" t="s">
        <v>242</v>
      </c>
      <c r="CB10" s="5">
        <v>9.564563501276991</v>
      </c>
    </row>
    <row r="11" spans="1:80" s="2" customFormat="1" ht="15">
      <c r="A11" s="2" t="s">
        <v>365</v>
      </c>
      <c r="B11" s="3">
        <v>0.325</v>
      </c>
      <c r="D11" s="2" t="s">
        <v>139</v>
      </c>
      <c r="E11" s="7">
        <v>0.214</v>
      </c>
      <c r="G11" s="2" t="s">
        <v>243</v>
      </c>
      <c r="H11" s="7">
        <v>0.596</v>
      </c>
      <c r="J11" s="2" t="s">
        <v>381</v>
      </c>
      <c r="K11" s="3">
        <v>0.313</v>
      </c>
      <c r="M11" s="2" t="s">
        <v>115</v>
      </c>
      <c r="N11" s="3">
        <v>0.412</v>
      </c>
      <c r="P11" s="2" t="s">
        <v>597</v>
      </c>
      <c r="Q11" s="3">
        <v>0.279</v>
      </c>
      <c r="S11" s="2" t="s">
        <v>121</v>
      </c>
      <c r="T11" s="2">
        <v>47</v>
      </c>
      <c r="V11" s="2" t="s">
        <v>344</v>
      </c>
      <c r="W11" s="2">
        <v>127</v>
      </c>
      <c r="Y11" s="2" t="s">
        <v>38</v>
      </c>
      <c r="Z11" s="2">
        <v>114</v>
      </c>
      <c r="AB11" s="2" t="s">
        <v>117</v>
      </c>
      <c r="AC11" s="2">
        <v>202</v>
      </c>
      <c r="AE11" s="2" t="s">
        <v>603</v>
      </c>
      <c r="AF11" s="2">
        <v>47</v>
      </c>
      <c r="AH11" s="2" t="s">
        <v>65</v>
      </c>
      <c r="AI11" s="2">
        <v>12</v>
      </c>
      <c r="AK11" s="2" t="s">
        <v>497</v>
      </c>
      <c r="AL11" s="2">
        <v>100</v>
      </c>
      <c r="AN11" s="2" t="s">
        <v>366</v>
      </c>
      <c r="AO11" s="2">
        <v>158</v>
      </c>
      <c r="AQ11" s="2" t="s">
        <v>40</v>
      </c>
      <c r="AR11" s="4" t="s">
        <v>41</v>
      </c>
      <c r="AT11" s="2" t="s">
        <v>462</v>
      </c>
      <c r="AU11" s="2" t="s">
        <v>43</v>
      </c>
      <c r="AW11" s="2" t="s">
        <v>348</v>
      </c>
      <c r="AX11" s="2">
        <v>14</v>
      </c>
      <c r="AZ11" s="2" t="s">
        <v>346</v>
      </c>
      <c r="BA11" s="2">
        <v>16</v>
      </c>
      <c r="BC11" s="2" t="s">
        <v>39</v>
      </c>
      <c r="BD11" s="2">
        <v>8</v>
      </c>
      <c r="BF11" s="2" t="s">
        <v>342</v>
      </c>
      <c r="BG11" s="2">
        <v>23</v>
      </c>
      <c r="BI11" s="2" t="s">
        <v>464</v>
      </c>
      <c r="BJ11" s="2">
        <v>25</v>
      </c>
      <c r="BL11" s="2" t="s">
        <v>221</v>
      </c>
      <c r="BM11" s="2">
        <v>162</v>
      </c>
      <c r="BO11" s="2" t="s">
        <v>346</v>
      </c>
      <c r="BP11" s="2">
        <v>665</v>
      </c>
      <c r="BR11" s="2" t="s">
        <v>356</v>
      </c>
      <c r="BS11" s="2">
        <v>734</v>
      </c>
      <c r="BU11" s="2" t="s">
        <v>344</v>
      </c>
      <c r="BV11" s="2">
        <v>360</v>
      </c>
      <c r="BX11" s="2" t="s">
        <v>67</v>
      </c>
      <c r="BY11" s="10">
        <v>143.44242090784044</v>
      </c>
      <c r="CA11" s="2" t="s">
        <v>140</v>
      </c>
      <c r="CB11" s="5">
        <v>9.21324364247234</v>
      </c>
    </row>
    <row r="12" spans="1:80" s="2" customFormat="1" ht="15">
      <c r="A12" s="2" t="s">
        <v>16</v>
      </c>
      <c r="B12" s="3">
        <v>0.325</v>
      </c>
      <c r="D12" s="2" t="s">
        <v>466</v>
      </c>
      <c r="E12" s="7">
        <v>0.216</v>
      </c>
      <c r="G12" s="2" t="s">
        <v>345</v>
      </c>
      <c r="H12" s="7">
        <v>0.589</v>
      </c>
      <c r="J12" s="2" t="s">
        <v>113</v>
      </c>
      <c r="K12" s="3">
        <v>0.316</v>
      </c>
      <c r="M12" s="2" t="s">
        <v>138</v>
      </c>
      <c r="N12" s="3">
        <v>0.408</v>
      </c>
      <c r="P12" s="2" t="s">
        <v>382</v>
      </c>
      <c r="Q12" s="3">
        <v>0.279</v>
      </c>
      <c r="S12" s="2" t="s">
        <v>216</v>
      </c>
      <c r="T12" s="2">
        <v>46</v>
      </c>
      <c r="V12" s="2" t="s">
        <v>138</v>
      </c>
      <c r="W12" s="2">
        <v>125</v>
      </c>
      <c r="Y12" s="2" t="s">
        <v>346</v>
      </c>
      <c r="Z12" s="2">
        <v>114</v>
      </c>
      <c r="AB12" s="2" t="s">
        <v>242</v>
      </c>
      <c r="AC12" s="2">
        <v>201</v>
      </c>
      <c r="AE12" s="2" t="s">
        <v>104</v>
      </c>
      <c r="AF12" s="2">
        <v>45</v>
      </c>
      <c r="AH12" s="2" t="s">
        <v>346</v>
      </c>
      <c r="AI12" s="2">
        <v>12</v>
      </c>
      <c r="AK12" s="2" t="s">
        <v>613</v>
      </c>
      <c r="AL12" s="2">
        <v>99</v>
      </c>
      <c r="AN12" s="2" t="s">
        <v>138</v>
      </c>
      <c r="AO12" s="2">
        <v>157</v>
      </c>
      <c r="AQ12" s="2" t="s">
        <v>383</v>
      </c>
      <c r="AR12" s="4" t="s">
        <v>384</v>
      </c>
      <c r="AT12" s="2" t="s">
        <v>39</v>
      </c>
      <c r="AU12" s="2" t="s">
        <v>43</v>
      </c>
      <c r="AW12" s="2" t="s">
        <v>463</v>
      </c>
      <c r="AX12" s="2">
        <v>14</v>
      </c>
      <c r="AZ12" s="2" t="s">
        <v>64</v>
      </c>
      <c r="BA12" s="2">
        <v>15</v>
      </c>
      <c r="BC12" s="2" t="s">
        <v>162</v>
      </c>
      <c r="BD12" s="2">
        <v>8</v>
      </c>
      <c r="BF12" s="2" t="s">
        <v>362</v>
      </c>
      <c r="BG12" s="2">
        <v>23</v>
      </c>
      <c r="BI12" s="2" t="s">
        <v>351</v>
      </c>
      <c r="BJ12" s="2">
        <v>24</v>
      </c>
      <c r="BL12" s="2" t="s">
        <v>46</v>
      </c>
      <c r="BM12" s="2">
        <v>162</v>
      </c>
      <c r="BO12" s="2" t="s">
        <v>108</v>
      </c>
      <c r="BP12" s="2">
        <v>664</v>
      </c>
      <c r="BR12" s="2" t="s">
        <v>380</v>
      </c>
      <c r="BS12" s="2">
        <v>732</v>
      </c>
      <c r="BU12" s="2" t="s">
        <v>495</v>
      </c>
      <c r="BV12" s="2">
        <v>350</v>
      </c>
      <c r="BX12" s="2" t="s">
        <v>115</v>
      </c>
      <c r="BY12" s="10">
        <v>143.00360110803322</v>
      </c>
      <c r="CA12" s="2" t="s">
        <v>233</v>
      </c>
      <c r="CB12" s="5">
        <v>8.633713467667873</v>
      </c>
    </row>
    <row r="13" spans="1:80" s="2" customFormat="1" ht="15">
      <c r="A13" s="2" t="s">
        <v>465</v>
      </c>
      <c r="B13" s="3">
        <v>0.324</v>
      </c>
      <c r="D13" s="2" t="s">
        <v>360</v>
      </c>
      <c r="E13" s="7">
        <v>0.217</v>
      </c>
      <c r="G13" s="2" t="s">
        <v>114</v>
      </c>
      <c r="H13" s="7">
        <v>0.582</v>
      </c>
      <c r="J13" s="2" t="s">
        <v>164</v>
      </c>
      <c r="K13" s="3">
        <v>0.318</v>
      </c>
      <c r="M13" s="2" t="s">
        <v>242</v>
      </c>
      <c r="N13" s="3">
        <v>0.401</v>
      </c>
      <c r="P13" s="2" t="s">
        <v>240</v>
      </c>
      <c r="Q13" s="3">
        <v>0.284</v>
      </c>
      <c r="S13" s="2" t="s">
        <v>344</v>
      </c>
      <c r="T13" s="2">
        <v>46</v>
      </c>
      <c r="V13" s="2" t="s">
        <v>345</v>
      </c>
      <c r="W13" s="2">
        <v>124</v>
      </c>
      <c r="Y13" s="2" t="s">
        <v>221</v>
      </c>
      <c r="Z13" s="2">
        <v>113</v>
      </c>
      <c r="AB13" s="2" t="s">
        <v>122</v>
      </c>
      <c r="AC13" s="2">
        <v>200</v>
      </c>
      <c r="AE13" s="2" t="s">
        <v>39</v>
      </c>
      <c r="AF13" s="2">
        <v>45</v>
      </c>
      <c r="AH13" s="2" t="s">
        <v>495</v>
      </c>
      <c r="AI13" s="2">
        <v>11</v>
      </c>
      <c r="AK13" s="2" t="s">
        <v>129</v>
      </c>
      <c r="AL13" s="2">
        <v>98</v>
      </c>
      <c r="AN13" s="2" t="s">
        <v>123</v>
      </c>
      <c r="AO13" s="2">
        <v>152</v>
      </c>
      <c r="AQ13" s="2" t="s">
        <v>124</v>
      </c>
      <c r="AR13" s="4" t="s">
        <v>161</v>
      </c>
      <c r="AT13" s="2" t="s">
        <v>40</v>
      </c>
      <c r="AU13" s="2" t="s">
        <v>2</v>
      </c>
      <c r="AW13" s="2" t="s">
        <v>623</v>
      </c>
      <c r="AX13" s="2">
        <v>14</v>
      </c>
      <c r="AZ13" s="2" t="s">
        <v>361</v>
      </c>
      <c r="BA13" s="2">
        <v>15</v>
      </c>
      <c r="BC13" s="2" t="s">
        <v>226</v>
      </c>
      <c r="BD13" s="2">
        <v>7</v>
      </c>
      <c r="BF13" s="2" t="s">
        <v>4</v>
      </c>
      <c r="BG13" s="2">
        <v>23</v>
      </c>
      <c r="BI13" s="2" t="s">
        <v>5</v>
      </c>
      <c r="BJ13" s="2">
        <v>21</v>
      </c>
      <c r="BL13" s="2" t="s">
        <v>613</v>
      </c>
      <c r="BM13" s="2">
        <v>162</v>
      </c>
      <c r="BO13" s="2" t="s">
        <v>163</v>
      </c>
      <c r="BP13" s="2">
        <v>658</v>
      </c>
      <c r="BR13" s="2" t="s">
        <v>358</v>
      </c>
      <c r="BS13" s="2">
        <v>730</v>
      </c>
      <c r="BU13" s="2" t="s">
        <v>112</v>
      </c>
      <c r="BV13" s="2">
        <v>348</v>
      </c>
      <c r="BX13" s="2" t="s">
        <v>345</v>
      </c>
      <c r="BY13" s="10">
        <v>139.38639652677278</v>
      </c>
      <c r="CA13" s="2" t="s">
        <v>115</v>
      </c>
      <c r="CB13" s="5">
        <v>8.59932567910222</v>
      </c>
    </row>
    <row r="14" spans="1:80" s="2" customFormat="1" ht="15">
      <c r="A14" s="2" t="s">
        <v>242</v>
      </c>
      <c r="B14" s="3">
        <v>0.323</v>
      </c>
      <c r="D14" s="2" t="s">
        <v>111</v>
      </c>
      <c r="E14" s="7">
        <v>0.221</v>
      </c>
      <c r="G14" s="2" t="s">
        <v>216</v>
      </c>
      <c r="H14" s="7">
        <v>0.579</v>
      </c>
      <c r="J14" s="2" t="s">
        <v>7</v>
      </c>
      <c r="K14" s="3">
        <v>0.322</v>
      </c>
      <c r="M14" s="2" t="s">
        <v>233</v>
      </c>
      <c r="N14" s="3">
        <v>0.4</v>
      </c>
      <c r="P14" s="2" t="s">
        <v>165</v>
      </c>
      <c r="Q14" s="3">
        <v>0.285</v>
      </c>
      <c r="S14" s="2" t="s">
        <v>245</v>
      </c>
      <c r="T14" s="2">
        <v>45</v>
      </c>
      <c r="V14" s="2" t="s">
        <v>220</v>
      </c>
      <c r="W14" s="2">
        <v>122</v>
      </c>
      <c r="Y14" s="2" t="s">
        <v>242</v>
      </c>
      <c r="Z14" s="2">
        <v>113</v>
      </c>
      <c r="AB14" s="2" t="s">
        <v>351</v>
      </c>
      <c r="AC14" s="2">
        <v>199</v>
      </c>
      <c r="AE14" s="2" t="s">
        <v>67</v>
      </c>
      <c r="AF14" s="2">
        <v>44</v>
      </c>
      <c r="AH14" s="2" t="s">
        <v>10</v>
      </c>
      <c r="AI14" s="2">
        <v>11</v>
      </c>
      <c r="AK14" s="2" t="s">
        <v>121</v>
      </c>
      <c r="AL14" s="2">
        <v>96</v>
      </c>
      <c r="AN14" s="2" t="s">
        <v>0</v>
      </c>
      <c r="AO14" s="2">
        <v>151</v>
      </c>
      <c r="AQ14" s="2" t="s">
        <v>357</v>
      </c>
      <c r="AR14" s="4" t="s">
        <v>1</v>
      </c>
      <c r="AT14" s="2" t="s">
        <v>346</v>
      </c>
      <c r="AU14" s="2" t="s">
        <v>12</v>
      </c>
      <c r="AW14" s="2" t="s">
        <v>465</v>
      </c>
      <c r="AX14" s="2">
        <v>13</v>
      </c>
      <c r="AZ14" s="2" t="s">
        <v>137</v>
      </c>
      <c r="BA14" s="2">
        <v>15</v>
      </c>
      <c r="BC14" s="2" t="s">
        <v>239</v>
      </c>
      <c r="BD14" s="2">
        <v>7</v>
      </c>
      <c r="BF14" s="2" t="s">
        <v>14</v>
      </c>
      <c r="BG14" s="2">
        <v>23</v>
      </c>
      <c r="BI14" s="2" t="s">
        <v>15</v>
      </c>
      <c r="BJ14" s="2">
        <v>21</v>
      </c>
      <c r="BL14" s="2" t="s">
        <v>244</v>
      </c>
      <c r="BM14" s="2">
        <v>162</v>
      </c>
      <c r="BO14" s="2" t="s">
        <v>618</v>
      </c>
      <c r="BP14" s="2">
        <v>657</v>
      </c>
      <c r="BR14" s="2" t="s">
        <v>67</v>
      </c>
      <c r="BS14" s="2">
        <v>727</v>
      </c>
      <c r="BU14" s="2" t="s">
        <v>66</v>
      </c>
      <c r="BV14" s="2">
        <v>347</v>
      </c>
      <c r="BX14" s="2" t="s">
        <v>233</v>
      </c>
      <c r="BY14" s="10">
        <v>136.86034682080924</v>
      </c>
      <c r="CA14" s="2" t="s">
        <v>345</v>
      </c>
      <c r="CB14" s="5">
        <v>8.381810036131103</v>
      </c>
    </row>
    <row r="15" spans="1:80" s="2" customFormat="1" ht="15">
      <c r="A15" s="2" t="s">
        <v>112</v>
      </c>
      <c r="B15" s="3">
        <v>0.322</v>
      </c>
      <c r="D15" s="2" t="s">
        <v>612</v>
      </c>
      <c r="E15" s="7">
        <v>0.224</v>
      </c>
      <c r="G15" s="2" t="s">
        <v>36</v>
      </c>
      <c r="H15" s="7">
        <v>0.579</v>
      </c>
      <c r="J15" s="2" t="s">
        <v>6</v>
      </c>
      <c r="K15" s="3">
        <v>0.322</v>
      </c>
      <c r="M15" s="2" t="s">
        <v>219</v>
      </c>
      <c r="N15" s="2">
        <v>0.399</v>
      </c>
      <c r="P15" s="2" t="s">
        <v>8</v>
      </c>
      <c r="Q15" s="3">
        <v>0.287</v>
      </c>
      <c r="S15" s="2" t="s">
        <v>243</v>
      </c>
      <c r="T15" s="2">
        <v>44</v>
      </c>
      <c r="V15" s="2" t="s">
        <v>272</v>
      </c>
      <c r="W15" s="2">
        <v>120</v>
      </c>
      <c r="Y15" s="2" t="s">
        <v>36</v>
      </c>
      <c r="Z15" s="2">
        <v>112</v>
      </c>
      <c r="AB15" s="2" t="s">
        <v>362</v>
      </c>
      <c r="AC15" s="2">
        <v>199</v>
      </c>
      <c r="AE15" s="2" t="s">
        <v>608</v>
      </c>
      <c r="AF15" s="2">
        <v>44</v>
      </c>
      <c r="AH15" s="2" t="s">
        <v>620</v>
      </c>
      <c r="AI15" s="2">
        <v>11</v>
      </c>
      <c r="AK15" s="2" t="s">
        <v>355</v>
      </c>
      <c r="AL15" s="2">
        <v>94</v>
      </c>
      <c r="AN15" s="2" t="s">
        <v>109</v>
      </c>
      <c r="AO15" s="2">
        <v>149</v>
      </c>
      <c r="AQ15" s="2" t="s">
        <v>64</v>
      </c>
      <c r="AR15" s="4" t="s">
        <v>11</v>
      </c>
      <c r="AT15" s="2" t="s">
        <v>357</v>
      </c>
      <c r="AU15" s="2" t="s">
        <v>180</v>
      </c>
      <c r="AW15" s="2" t="s">
        <v>38</v>
      </c>
      <c r="AX15" s="2">
        <v>13</v>
      </c>
      <c r="AZ15" s="2" t="s">
        <v>608</v>
      </c>
      <c r="BA15" s="2">
        <v>15</v>
      </c>
      <c r="BC15" s="2" t="s">
        <v>117</v>
      </c>
      <c r="BD15" s="2">
        <v>7</v>
      </c>
      <c r="BF15" s="2" t="s">
        <v>183</v>
      </c>
      <c r="BG15" s="2">
        <v>23</v>
      </c>
      <c r="BI15" s="2" t="s">
        <v>66</v>
      </c>
      <c r="BJ15" s="2">
        <v>20</v>
      </c>
      <c r="BL15" s="2" t="s">
        <v>6</v>
      </c>
      <c r="BM15" s="2">
        <v>162</v>
      </c>
      <c r="BO15" s="2" t="s">
        <v>244</v>
      </c>
      <c r="BP15" s="2">
        <v>654</v>
      </c>
      <c r="BR15" s="2" t="s">
        <v>126</v>
      </c>
      <c r="BS15" s="2">
        <v>726</v>
      </c>
      <c r="BU15" s="2" t="s">
        <v>115</v>
      </c>
      <c r="BV15" s="2">
        <v>347</v>
      </c>
      <c r="BX15" s="2" t="s">
        <v>344</v>
      </c>
      <c r="BY15" s="10">
        <v>135.98771830985916</v>
      </c>
      <c r="CA15" s="2" t="s">
        <v>67</v>
      </c>
      <c r="CB15" s="5">
        <v>8.153569188445667</v>
      </c>
    </row>
    <row r="16" spans="1:80" s="2" customFormat="1" ht="15">
      <c r="A16" s="2" t="s">
        <v>143</v>
      </c>
      <c r="B16" s="2">
        <v>0.316</v>
      </c>
      <c r="D16" s="2" t="s">
        <v>23</v>
      </c>
      <c r="E16" s="7">
        <v>0.225</v>
      </c>
      <c r="G16" s="2" t="s">
        <v>106</v>
      </c>
      <c r="H16" s="7">
        <v>0.578</v>
      </c>
      <c r="J16" s="2" t="s">
        <v>181</v>
      </c>
      <c r="K16" s="3">
        <v>0.323</v>
      </c>
      <c r="M16" s="2" t="s">
        <v>343</v>
      </c>
      <c r="N16" s="3">
        <v>0.397</v>
      </c>
      <c r="P16" s="2" t="s">
        <v>178</v>
      </c>
      <c r="Q16" s="3">
        <v>0.287</v>
      </c>
      <c r="S16" s="2" t="s">
        <v>112</v>
      </c>
      <c r="T16" s="2">
        <v>43</v>
      </c>
      <c r="V16" s="2" t="s">
        <v>106</v>
      </c>
      <c r="W16" s="2">
        <v>119</v>
      </c>
      <c r="Y16" s="2" t="s">
        <v>67</v>
      </c>
      <c r="Z16" s="2">
        <v>112</v>
      </c>
      <c r="AB16" s="2" t="s">
        <v>179</v>
      </c>
      <c r="AC16" s="2">
        <v>197</v>
      </c>
      <c r="AE16" s="2" t="s">
        <v>248</v>
      </c>
      <c r="AF16" s="2">
        <v>43</v>
      </c>
      <c r="AH16" s="2" t="s">
        <v>19</v>
      </c>
      <c r="AI16" s="2">
        <v>10</v>
      </c>
      <c r="AK16" s="2" t="s">
        <v>617</v>
      </c>
      <c r="AL16" s="2">
        <v>93</v>
      </c>
      <c r="AN16" s="2" t="s">
        <v>175</v>
      </c>
      <c r="AO16" s="2">
        <v>146</v>
      </c>
      <c r="AQ16" s="2" t="s">
        <v>177</v>
      </c>
      <c r="AR16" s="4" t="s">
        <v>176</v>
      </c>
      <c r="AT16" s="2" t="s">
        <v>100</v>
      </c>
      <c r="AU16" s="2" t="s">
        <v>27</v>
      </c>
      <c r="AW16" s="2" t="s">
        <v>13</v>
      </c>
      <c r="AX16" s="2">
        <v>12</v>
      </c>
      <c r="AZ16" s="2" t="s">
        <v>3</v>
      </c>
      <c r="BA16" s="2">
        <v>13</v>
      </c>
      <c r="BC16" s="2" t="s">
        <v>182</v>
      </c>
      <c r="BD16" s="2">
        <v>7</v>
      </c>
      <c r="BF16" s="2" t="s">
        <v>115</v>
      </c>
      <c r="BG16" s="2">
        <v>23</v>
      </c>
      <c r="BI16" s="2" t="s">
        <v>111</v>
      </c>
      <c r="BJ16" s="2">
        <v>20</v>
      </c>
      <c r="BL16" s="2" t="s">
        <v>357</v>
      </c>
      <c r="BM16" s="2">
        <v>162</v>
      </c>
      <c r="BO16" s="2" t="s">
        <v>345</v>
      </c>
      <c r="BP16" s="2">
        <v>654</v>
      </c>
      <c r="BR16" s="2" t="s">
        <v>46</v>
      </c>
      <c r="BS16" s="2">
        <v>725</v>
      </c>
      <c r="BU16" s="2" t="s">
        <v>243</v>
      </c>
      <c r="BV16" s="2">
        <v>346</v>
      </c>
      <c r="BX16" s="2" t="s">
        <v>363</v>
      </c>
      <c r="BY16" s="10">
        <v>129.70894444444446</v>
      </c>
      <c r="CA16" s="2" t="s">
        <v>363</v>
      </c>
      <c r="CB16" s="5">
        <v>8.069450460829495</v>
      </c>
    </row>
    <row r="17" spans="1:80" s="2" customFormat="1" ht="15">
      <c r="A17" s="2" t="s">
        <v>177</v>
      </c>
      <c r="B17" s="3">
        <v>0.314</v>
      </c>
      <c r="D17" s="2" t="s">
        <v>30</v>
      </c>
      <c r="E17" s="7">
        <v>0.226</v>
      </c>
      <c r="G17" s="2" t="s">
        <v>31</v>
      </c>
      <c r="H17" s="7">
        <v>0.577</v>
      </c>
      <c r="J17" s="2" t="s">
        <v>124</v>
      </c>
      <c r="K17" s="3">
        <v>0.324</v>
      </c>
      <c r="M17" s="2" t="s">
        <v>24</v>
      </c>
      <c r="N17" s="3">
        <v>0.397</v>
      </c>
      <c r="P17" s="2" t="s">
        <v>98</v>
      </c>
      <c r="Q17" s="2">
        <v>0.289</v>
      </c>
      <c r="S17" s="2" t="s">
        <v>248</v>
      </c>
      <c r="T17" s="2">
        <v>43</v>
      </c>
      <c r="V17" s="2" t="s">
        <v>348</v>
      </c>
      <c r="W17" s="2">
        <v>117</v>
      </c>
      <c r="Y17" s="2" t="s">
        <v>272</v>
      </c>
      <c r="Z17" s="2">
        <v>111</v>
      </c>
      <c r="AB17" s="2" t="s">
        <v>163</v>
      </c>
      <c r="AC17" s="2">
        <v>196</v>
      </c>
      <c r="AE17" s="2" t="s">
        <v>9</v>
      </c>
      <c r="AF17" s="2">
        <v>42</v>
      </c>
      <c r="AH17" s="2" t="s">
        <v>131</v>
      </c>
      <c r="AI17" s="2">
        <v>10</v>
      </c>
      <c r="AK17" s="2" t="s">
        <v>133</v>
      </c>
      <c r="AL17" s="2">
        <v>91</v>
      </c>
      <c r="AN17" s="2" t="s">
        <v>25</v>
      </c>
      <c r="AO17" s="2">
        <v>145</v>
      </c>
      <c r="AQ17" s="2" t="s">
        <v>465</v>
      </c>
      <c r="AR17" s="4" t="s">
        <v>26</v>
      </c>
      <c r="AT17" s="2" t="s">
        <v>198</v>
      </c>
      <c r="AU17" s="2" t="s">
        <v>62</v>
      </c>
      <c r="AW17" s="2" t="s">
        <v>19</v>
      </c>
      <c r="AX17" s="2">
        <v>12</v>
      </c>
      <c r="AZ17" s="2" t="s">
        <v>463</v>
      </c>
      <c r="BA17" s="2">
        <v>13</v>
      </c>
      <c r="BC17" s="2" t="s">
        <v>29</v>
      </c>
      <c r="BD17" s="2">
        <v>7</v>
      </c>
      <c r="BF17" s="2" t="s">
        <v>436</v>
      </c>
      <c r="BG17" s="2">
        <v>23</v>
      </c>
      <c r="BI17" s="2" t="s">
        <v>611</v>
      </c>
      <c r="BJ17" s="2">
        <v>20</v>
      </c>
      <c r="BL17" s="2" t="s">
        <v>351</v>
      </c>
      <c r="BM17" s="2">
        <v>162</v>
      </c>
      <c r="BO17" s="2" t="s">
        <v>367</v>
      </c>
      <c r="BP17" s="2">
        <v>653</v>
      </c>
      <c r="BR17" s="2" t="s">
        <v>115</v>
      </c>
      <c r="BS17" s="2">
        <v>722</v>
      </c>
      <c r="BU17" s="2" t="s">
        <v>342</v>
      </c>
      <c r="BV17" s="2">
        <v>341</v>
      </c>
      <c r="BX17" s="2" t="s">
        <v>114</v>
      </c>
      <c r="BY17" s="10">
        <v>126.53410404624276</v>
      </c>
      <c r="CA17" s="2" t="s">
        <v>344</v>
      </c>
      <c r="CB17" s="5">
        <v>8.016743219140169</v>
      </c>
    </row>
    <row r="18" spans="1:77" s="2" customFormat="1" ht="15">
      <c r="A18" s="2" t="s">
        <v>179</v>
      </c>
      <c r="B18" s="3">
        <v>0.314</v>
      </c>
      <c r="D18" s="2" t="s">
        <v>25</v>
      </c>
      <c r="E18" s="7">
        <v>0.2274</v>
      </c>
      <c r="G18" s="2" t="s">
        <v>344</v>
      </c>
      <c r="H18" s="7">
        <v>0.574</v>
      </c>
      <c r="J18" s="2" t="s">
        <v>437</v>
      </c>
      <c r="K18" s="3">
        <v>0.325</v>
      </c>
      <c r="M18" s="2" t="s">
        <v>32</v>
      </c>
      <c r="N18" s="3">
        <v>0.397</v>
      </c>
      <c r="P18" s="2" t="s">
        <v>231</v>
      </c>
      <c r="Q18" s="3">
        <v>0.29</v>
      </c>
      <c r="S18" s="2" t="s">
        <v>115</v>
      </c>
      <c r="T18" s="2">
        <v>42</v>
      </c>
      <c r="V18" s="2" t="s">
        <v>121</v>
      </c>
      <c r="W18" s="2">
        <v>116</v>
      </c>
      <c r="Y18" s="2" t="s">
        <v>66</v>
      </c>
      <c r="Z18" s="2">
        <v>111</v>
      </c>
      <c r="AB18" s="2" t="s">
        <v>67</v>
      </c>
      <c r="AC18" s="2">
        <v>194</v>
      </c>
      <c r="AE18" s="2" t="s">
        <v>126</v>
      </c>
      <c r="AF18" s="2">
        <v>41</v>
      </c>
      <c r="AH18" s="2" t="s">
        <v>34</v>
      </c>
      <c r="AI18" s="2">
        <v>10</v>
      </c>
      <c r="AK18" s="2" t="s">
        <v>38</v>
      </c>
      <c r="AL18" s="2">
        <v>88</v>
      </c>
      <c r="AN18" s="2" t="s">
        <v>244</v>
      </c>
      <c r="AO18" s="2">
        <v>144</v>
      </c>
      <c r="AQ18" s="2" t="s">
        <v>164</v>
      </c>
      <c r="AR18" s="4" t="s">
        <v>35</v>
      </c>
      <c r="AT18" s="2" t="s">
        <v>164</v>
      </c>
      <c r="AU18" s="2" t="s">
        <v>199</v>
      </c>
      <c r="AW18" s="2" t="s">
        <v>28</v>
      </c>
      <c r="AX18" s="2">
        <v>12</v>
      </c>
      <c r="AZ18" s="2" t="s">
        <v>181</v>
      </c>
      <c r="BA18" s="2">
        <v>12</v>
      </c>
      <c r="BC18" s="2" t="s">
        <v>619</v>
      </c>
      <c r="BD18" s="2">
        <v>7</v>
      </c>
      <c r="BF18" s="2" t="s">
        <v>66</v>
      </c>
      <c r="BG18" s="2">
        <v>22</v>
      </c>
      <c r="BL18" s="2" t="s">
        <v>67</v>
      </c>
      <c r="BM18" s="2">
        <v>162</v>
      </c>
      <c r="BO18" s="2" t="s">
        <v>149</v>
      </c>
      <c r="BP18" s="2">
        <v>653</v>
      </c>
      <c r="BR18" s="2" t="s">
        <v>149</v>
      </c>
      <c r="BS18" s="2">
        <v>721</v>
      </c>
      <c r="BX18" s="2" t="s">
        <v>39</v>
      </c>
      <c r="BY18" s="10">
        <v>126</v>
      </c>
    </row>
    <row r="19" spans="1:77" s="2" customFormat="1" ht="15">
      <c r="A19" s="2" t="s">
        <v>233</v>
      </c>
      <c r="B19" s="3">
        <v>0.312</v>
      </c>
      <c r="D19" s="2" t="s">
        <v>201</v>
      </c>
      <c r="E19" s="7">
        <v>0.228</v>
      </c>
      <c r="G19" s="2" t="s">
        <v>115</v>
      </c>
      <c r="H19" s="7">
        <v>0.571</v>
      </c>
      <c r="J19" s="2" t="s">
        <v>597</v>
      </c>
      <c r="K19" s="3">
        <v>0.325</v>
      </c>
      <c r="M19" s="2" t="s">
        <v>465</v>
      </c>
      <c r="N19" s="3">
        <v>0.389</v>
      </c>
      <c r="P19" s="2" t="s">
        <v>33</v>
      </c>
      <c r="Q19" s="3">
        <v>0.291</v>
      </c>
      <c r="S19" s="2" t="s">
        <v>36</v>
      </c>
      <c r="T19" s="2">
        <v>41</v>
      </c>
      <c r="V19" s="2" t="s">
        <v>175</v>
      </c>
      <c r="W19" s="2">
        <v>116</v>
      </c>
      <c r="Y19" s="2" t="s">
        <v>114</v>
      </c>
      <c r="Z19" s="2">
        <v>110</v>
      </c>
      <c r="AB19" s="2" t="s">
        <v>465</v>
      </c>
      <c r="AC19" s="2">
        <v>192</v>
      </c>
      <c r="AE19" s="2" t="s">
        <v>343</v>
      </c>
      <c r="AF19" s="2">
        <v>41</v>
      </c>
      <c r="AH19" s="2" t="s">
        <v>597</v>
      </c>
      <c r="AI19" s="2">
        <v>10</v>
      </c>
      <c r="AK19" s="2" t="s">
        <v>222</v>
      </c>
      <c r="AL19" s="2">
        <v>87</v>
      </c>
      <c r="AN19" s="2" t="s">
        <v>38</v>
      </c>
      <c r="AO19" s="2">
        <v>139</v>
      </c>
      <c r="AQ19" s="2" t="s">
        <v>16</v>
      </c>
      <c r="AR19" s="4" t="s">
        <v>438</v>
      </c>
      <c r="AT19" s="2" t="s">
        <v>117</v>
      </c>
      <c r="AU19" s="2" t="s">
        <v>203</v>
      </c>
      <c r="AW19" s="2" t="s">
        <v>63</v>
      </c>
      <c r="AX19" s="2">
        <v>12</v>
      </c>
      <c r="AZ19" s="2" t="s">
        <v>13</v>
      </c>
      <c r="BA19" s="2">
        <v>11</v>
      </c>
      <c r="BC19" s="2" t="s">
        <v>148</v>
      </c>
      <c r="BD19" s="2">
        <v>7</v>
      </c>
      <c r="BF19" s="2" t="s">
        <v>205</v>
      </c>
      <c r="BG19" s="2">
        <v>22</v>
      </c>
      <c r="BL19" s="2" t="s">
        <v>100</v>
      </c>
      <c r="BM19" s="2">
        <v>162</v>
      </c>
      <c r="BO19" s="2" t="s">
        <v>117</v>
      </c>
      <c r="BP19" s="2">
        <v>652</v>
      </c>
      <c r="BR19" s="2" t="s">
        <v>363</v>
      </c>
      <c r="BS19" s="2">
        <v>720</v>
      </c>
      <c r="BX19" s="2" t="s">
        <v>121</v>
      </c>
      <c r="BY19" s="10">
        <v>124.59451094890511</v>
      </c>
    </row>
    <row r="20" spans="1:77" s="2" customFormat="1" ht="15">
      <c r="A20" s="2" t="s">
        <v>238</v>
      </c>
      <c r="B20" s="3">
        <v>0.311</v>
      </c>
      <c r="D20" s="2" t="s">
        <v>33</v>
      </c>
      <c r="E20" s="7">
        <v>0.229</v>
      </c>
      <c r="G20" s="2" t="s">
        <v>495</v>
      </c>
      <c r="H20" s="7">
        <v>0.565</v>
      </c>
      <c r="J20" s="2" t="s">
        <v>206</v>
      </c>
      <c r="K20" s="3">
        <v>0.327</v>
      </c>
      <c r="M20" s="2" t="s">
        <v>39</v>
      </c>
      <c r="N20" s="3">
        <v>0.389</v>
      </c>
      <c r="P20" s="2" t="s">
        <v>137</v>
      </c>
      <c r="Q20" s="3">
        <v>0.292</v>
      </c>
      <c r="S20" s="2" t="s">
        <v>31</v>
      </c>
      <c r="T20" s="2">
        <v>40</v>
      </c>
      <c r="V20" s="2" t="s">
        <v>233</v>
      </c>
      <c r="W20" s="2">
        <v>116</v>
      </c>
      <c r="Y20" s="2" t="s">
        <v>136</v>
      </c>
      <c r="Z20" s="2">
        <v>110</v>
      </c>
      <c r="AB20" s="2" t="s">
        <v>232</v>
      </c>
      <c r="AC20" s="2">
        <v>192</v>
      </c>
      <c r="AE20" s="2" t="s">
        <v>242</v>
      </c>
      <c r="AF20" s="2">
        <v>41</v>
      </c>
      <c r="AH20" s="2" t="s">
        <v>618</v>
      </c>
      <c r="AI20" s="2">
        <v>10</v>
      </c>
      <c r="AK20" s="2" t="s">
        <v>348</v>
      </c>
      <c r="AL20" s="2">
        <v>87</v>
      </c>
      <c r="AN20" s="2" t="s">
        <v>133</v>
      </c>
      <c r="AO20" s="2">
        <v>137</v>
      </c>
      <c r="AQ20" s="2" t="s">
        <v>620</v>
      </c>
      <c r="AR20" s="4" t="s">
        <v>621</v>
      </c>
      <c r="AT20" s="2" t="s">
        <v>7</v>
      </c>
      <c r="AU20" s="2" t="s">
        <v>230</v>
      </c>
      <c r="AW20" s="2" t="s">
        <v>105</v>
      </c>
      <c r="AX20" s="2">
        <v>12</v>
      </c>
      <c r="AZ20" s="2" t="s">
        <v>241</v>
      </c>
      <c r="BA20" s="2">
        <v>11</v>
      </c>
      <c r="BF20" s="2" t="s">
        <v>98</v>
      </c>
      <c r="BG20" s="2">
        <v>22</v>
      </c>
      <c r="BL20" s="2" t="s">
        <v>242</v>
      </c>
      <c r="BM20" s="2">
        <v>162</v>
      </c>
      <c r="BO20" s="2" t="s">
        <v>380</v>
      </c>
      <c r="BP20" s="2">
        <v>650</v>
      </c>
      <c r="BR20" s="2" t="s">
        <v>109</v>
      </c>
      <c r="BS20" s="2">
        <v>719</v>
      </c>
      <c r="BX20" s="2" t="s">
        <v>603</v>
      </c>
      <c r="BY20" s="10">
        <v>120.32678160919541</v>
      </c>
    </row>
    <row r="21" spans="1:77" s="2" customFormat="1" ht="15">
      <c r="A21" s="2" t="s">
        <v>117</v>
      </c>
      <c r="B21" s="3">
        <v>0.31</v>
      </c>
      <c r="D21" s="2" t="s">
        <v>247</v>
      </c>
      <c r="E21" s="7">
        <v>0.229</v>
      </c>
      <c r="G21" s="2" t="s">
        <v>348</v>
      </c>
      <c r="H21" s="7">
        <v>0.565</v>
      </c>
      <c r="J21" s="2" t="s">
        <v>8</v>
      </c>
      <c r="K21" s="3">
        <v>0.33</v>
      </c>
      <c r="M21" s="2" t="s">
        <v>207</v>
      </c>
      <c r="N21" s="3">
        <v>0.385</v>
      </c>
      <c r="P21" s="2" t="s">
        <v>23</v>
      </c>
      <c r="Q21" s="3">
        <v>0.292</v>
      </c>
      <c r="S21" s="2" t="s">
        <v>136</v>
      </c>
      <c r="T21" s="2">
        <v>40</v>
      </c>
      <c r="V21" s="2" t="s">
        <v>36</v>
      </c>
      <c r="W21" s="2">
        <v>113</v>
      </c>
      <c r="Y21" s="2" t="s">
        <v>363</v>
      </c>
      <c r="Z21" s="2">
        <v>109</v>
      </c>
      <c r="AB21" s="2" t="s">
        <v>220</v>
      </c>
      <c r="AC21" s="2">
        <v>191</v>
      </c>
      <c r="AE21" s="2" t="s">
        <v>436</v>
      </c>
      <c r="AF21" s="2">
        <v>41</v>
      </c>
      <c r="AK21" s="2" t="s">
        <v>109</v>
      </c>
      <c r="AL21" s="2">
        <v>86</v>
      </c>
      <c r="AN21" s="2" t="s">
        <v>97</v>
      </c>
      <c r="AO21" s="2">
        <v>137</v>
      </c>
      <c r="AQ21" s="2" t="s">
        <v>143</v>
      </c>
      <c r="AR21" s="4" t="s">
        <v>621</v>
      </c>
      <c r="AT21" s="2" t="s">
        <v>349</v>
      </c>
      <c r="AU21" s="2" t="s">
        <v>467</v>
      </c>
      <c r="AW21" s="2" t="s">
        <v>204</v>
      </c>
      <c r="AX21" s="2">
        <v>12</v>
      </c>
      <c r="AZ21" s="2" t="s">
        <v>200</v>
      </c>
      <c r="BA21" s="2">
        <v>11</v>
      </c>
      <c r="BL21" s="2" t="s">
        <v>434</v>
      </c>
      <c r="BM21" s="2">
        <v>162</v>
      </c>
      <c r="BO21" s="2" t="s">
        <v>343</v>
      </c>
      <c r="BP21" s="2">
        <v>649</v>
      </c>
      <c r="BR21" s="2" t="s">
        <v>117</v>
      </c>
      <c r="BS21" s="2">
        <v>717</v>
      </c>
      <c r="BX21" s="2" t="s">
        <v>346</v>
      </c>
      <c r="BY21" s="10">
        <v>120</v>
      </c>
    </row>
    <row r="22" spans="1:71" s="2" customFormat="1" ht="15">
      <c r="A22" s="2" t="s">
        <v>122</v>
      </c>
      <c r="B22" s="3">
        <v>0.309</v>
      </c>
      <c r="D22" s="2" t="s">
        <v>215</v>
      </c>
      <c r="E22" s="7">
        <v>0.23</v>
      </c>
      <c r="G22" s="2" t="s">
        <v>537</v>
      </c>
      <c r="H22" s="7">
        <v>0.56</v>
      </c>
      <c r="J22" s="2" t="s">
        <v>134</v>
      </c>
      <c r="K22" s="3">
        <v>0.332</v>
      </c>
      <c r="M22" s="2" t="s">
        <v>345</v>
      </c>
      <c r="N22" s="3">
        <v>0.382</v>
      </c>
      <c r="P22" s="2" t="s">
        <v>13</v>
      </c>
      <c r="Q22" s="3">
        <v>0.293</v>
      </c>
      <c r="S22" s="2" t="s">
        <v>538</v>
      </c>
      <c r="T22" s="2">
        <v>40</v>
      </c>
      <c r="V22" s="2" t="s">
        <v>144</v>
      </c>
      <c r="W22" s="2">
        <v>113</v>
      </c>
      <c r="Y22" s="2" t="s">
        <v>220</v>
      </c>
      <c r="Z22" s="2">
        <v>108</v>
      </c>
      <c r="AB22" s="2" t="s">
        <v>143</v>
      </c>
      <c r="AC22" s="2">
        <v>191</v>
      </c>
      <c r="AE22" s="2" t="s">
        <v>202</v>
      </c>
      <c r="AF22" s="2">
        <v>41</v>
      </c>
      <c r="AK22" s="2" t="s">
        <v>362</v>
      </c>
      <c r="AL22" s="2">
        <v>86</v>
      </c>
      <c r="AN22" s="2" t="s">
        <v>221</v>
      </c>
      <c r="AO22" s="2">
        <v>135</v>
      </c>
      <c r="AQ22"/>
      <c r="AR22"/>
      <c r="AT22" s="2" t="s">
        <v>114</v>
      </c>
      <c r="AU22" s="2" t="s">
        <v>539</v>
      </c>
      <c r="AW22" s="2" t="s">
        <v>144</v>
      </c>
      <c r="AX22" s="2">
        <v>12</v>
      </c>
      <c r="AZ22" s="2" t="s">
        <v>603</v>
      </c>
      <c r="BA22" s="2">
        <v>11</v>
      </c>
      <c r="BL22" s="2" t="s">
        <v>620</v>
      </c>
      <c r="BM22" s="2">
        <v>162</v>
      </c>
      <c r="BO22" s="2" t="s">
        <v>122</v>
      </c>
      <c r="BP22" s="2">
        <v>648</v>
      </c>
      <c r="BR22" s="2" t="s">
        <v>136</v>
      </c>
      <c r="BS22" s="2">
        <v>717</v>
      </c>
    </row>
    <row r="23" spans="1:71" s="2" customFormat="1" ht="15">
      <c r="A23" s="2" t="s">
        <v>32</v>
      </c>
      <c r="B23" s="3">
        <v>0.309</v>
      </c>
      <c r="D23" s="2" t="s">
        <v>272</v>
      </c>
      <c r="E23" s="7">
        <v>0.23</v>
      </c>
      <c r="G23" s="2" t="s">
        <v>233</v>
      </c>
      <c r="H23" s="7">
        <v>0.558</v>
      </c>
      <c r="J23" s="2" t="s">
        <v>380</v>
      </c>
      <c r="K23" s="3">
        <v>0.335</v>
      </c>
      <c r="M23" s="2" t="s">
        <v>609</v>
      </c>
      <c r="N23" s="3">
        <v>0.38</v>
      </c>
      <c r="P23" s="2" t="s">
        <v>210</v>
      </c>
      <c r="Q23" s="3">
        <v>0.294</v>
      </c>
      <c r="V23" s="2" t="s">
        <v>135</v>
      </c>
      <c r="W23" s="2">
        <v>112</v>
      </c>
      <c r="Y23" s="2" t="s">
        <v>138</v>
      </c>
      <c r="Z23" s="2">
        <v>108</v>
      </c>
      <c r="AE23" s="2" t="s">
        <v>229</v>
      </c>
      <c r="AF23" s="2">
        <v>41</v>
      </c>
      <c r="AK23" s="2" t="s">
        <v>100</v>
      </c>
      <c r="AL23" s="2">
        <v>86</v>
      </c>
      <c r="AN23" s="2" t="s">
        <v>342</v>
      </c>
      <c r="AO23" s="2">
        <v>134</v>
      </c>
      <c r="AQ23"/>
      <c r="AR23"/>
      <c r="AT23" s="2" t="s">
        <v>620</v>
      </c>
      <c r="AU23" s="2" t="s">
        <v>622</v>
      </c>
      <c r="AW23"/>
      <c r="AX23"/>
      <c r="AZ23" s="2" t="s">
        <v>145</v>
      </c>
      <c r="BA23" s="2">
        <v>11</v>
      </c>
      <c r="BO23" s="2" t="s">
        <v>67</v>
      </c>
      <c r="BP23" s="2">
        <v>646</v>
      </c>
      <c r="BR23"/>
      <c r="BS23"/>
    </row>
    <row r="24" spans="1:71" s="2" customFormat="1" ht="15">
      <c r="A24" s="2" t="s">
        <v>214</v>
      </c>
      <c r="B24" s="3">
        <v>0.308</v>
      </c>
      <c r="D24" s="2" t="s">
        <v>165</v>
      </c>
      <c r="E24" s="7">
        <v>0.23</v>
      </c>
      <c r="G24" s="2" t="s">
        <v>121</v>
      </c>
      <c r="H24" s="7">
        <v>0.556</v>
      </c>
      <c r="J24" s="2" t="s">
        <v>204</v>
      </c>
      <c r="K24" s="3">
        <v>0.336</v>
      </c>
      <c r="M24" s="2" t="s">
        <v>106</v>
      </c>
      <c r="N24" s="3">
        <v>0.371</v>
      </c>
      <c r="P24" s="2" t="s">
        <v>14</v>
      </c>
      <c r="Q24" s="3">
        <v>0.294</v>
      </c>
      <c r="V24" s="2" t="s">
        <v>136</v>
      </c>
      <c r="W24" s="2">
        <v>112</v>
      </c>
      <c r="Y24" s="2" t="s">
        <v>358</v>
      </c>
      <c r="Z24" s="2">
        <v>108</v>
      </c>
      <c r="AE24"/>
      <c r="AF24"/>
      <c r="AN24" s="2" t="s">
        <v>36</v>
      </c>
      <c r="AO24" s="2">
        <v>134</v>
      </c>
      <c r="AQ24"/>
      <c r="AR24"/>
      <c r="AT24" s="2" t="s">
        <v>143</v>
      </c>
      <c r="AU24" s="2" t="s">
        <v>147</v>
      </c>
      <c r="AW24"/>
      <c r="AX24"/>
      <c r="BO24" s="2" t="s">
        <v>219</v>
      </c>
      <c r="BP24" s="2">
        <v>644</v>
      </c>
      <c r="BR24"/>
      <c r="BS24"/>
    </row>
    <row r="25" spans="5:68" s="2" customFormat="1" ht="15">
      <c r="E25" s="8"/>
      <c r="G25" s="2" t="s">
        <v>245</v>
      </c>
      <c r="H25" s="7">
        <v>0.55</v>
      </c>
      <c r="P25" s="2" t="s">
        <v>125</v>
      </c>
      <c r="Q25" s="3">
        <v>0.294</v>
      </c>
      <c r="V25" s="2" t="s">
        <v>46</v>
      </c>
      <c r="W25" s="2">
        <v>112</v>
      </c>
      <c r="Y25" s="2" t="s">
        <v>129</v>
      </c>
      <c r="Z25" s="2">
        <v>106</v>
      </c>
      <c r="AE25"/>
      <c r="AF25"/>
      <c r="AN25" s="2" t="s">
        <v>162</v>
      </c>
      <c r="AO25" s="2">
        <v>134</v>
      </c>
      <c r="AQ25"/>
      <c r="AR25"/>
      <c r="AT25"/>
      <c r="AU25"/>
      <c r="AW25"/>
      <c r="AX25"/>
      <c r="BO25"/>
      <c r="BP25"/>
    </row>
    <row r="26" spans="5:23" s="2" customFormat="1" ht="15">
      <c r="E26" s="8"/>
      <c r="H26" s="8"/>
      <c r="V26"/>
      <c r="W26"/>
    </row>
    <row r="27" spans="5:8" s="2" customFormat="1" ht="15">
      <c r="E27" s="8"/>
      <c r="H27" s="8"/>
    </row>
    <row r="28" spans="1:65" s="1" customFormat="1" ht="15">
      <c r="A28" s="1" t="s">
        <v>473</v>
      </c>
      <c r="B28" s="1" t="s">
        <v>540</v>
      </c>
      <c r="D28" s="1" t="s">
        <v>473</v>
      </c>
      <c r="E28" s="1" t="s">
        <v>541</v>
      </c>
      <c r="G28" s="1" t="s">
        <v>473</v>
      </c>
      <c r="H28" s="1" t="s">
        <v>542</v>
      </c>
      <c r="J28" s="1" t="s">
        <v>473</v>
      </c>
      <c r="K28" s="1" t="s">
        <v>543</v>
      </c>
      <c r="M28" s="1" t="s">
        <v>544</v>
      </c>
      <c r="N28" s="1" t="s">
        <v>545</v>
      </c>
      <c r="P28" s="1" t="s">
        <v>546</v>
      </c>
      <c r="Q28" s="1" t="s">
        <v>545</v>
      </c>
      <c r="S28" s="1" t="s">
        <v>473</v>
      </c>
      <c r="T28" s="1" t="s">
        <v>547</v>
      </c>
      <c r="V28" s="1" t="s">
        <v>473</v>
      </c>
      <c r="W28" s="1" t="s">
        <v>548</v>
      </c>
      <c r="Y28" s="1" t="s">
        <v>473</v>
      </c>
      <c r="Z28" s="1" t="s">
        <v>549</v>
      </c>
      <c r="AB28" s="1" t="s">
        <v>473</v>
      </c>
      <c r="AC28" s="1" t="s">
        <v>480</v>
      </c>
      <c r="AE28" s="1" t="s">
        <v>473</v>
      </c>
      <c r="AF28" s="1" t="s">
        <v>481</v>
      </c>
      <c r="AH28" s="1" t="s">
        <v>473</v>
      </c>
      <c r="AI28" s="1" t="s">
        <v>550</v>
      </c>
      <c r="AK28" s="1" t="s">
        <v>473</v>
      </c>
      <c r="AL28" s="1" t="s">
        <v>551</v>
      </c>
      <c r="AN28" s="1" t="s">
        <v>473</v>
      </c>
      <c r="AO28" s="1" t="s">
        <v>552</v>
      </c>
      <c r="AQ28" s="1" t="s">
        <v>544</v>
      </c>
      <c r="AR28" s="1" t="s">
        <v>553</v>
      </c>
      <c r="AT28" s="1" t="s">
        <v>546</v>
      </c>
      <c r="AU28" s="1" t="s">
        <v>553</v>
      </c>
      <c r="AW28" s="1" t="s">
        <v>544</v>
      </c>
      <c r="AX28" s="1" t="s">
        <v>554</v>
      </c>
      <c r="AZ28" s="1" t="s">
        <v>546</v>
      </c>
      <c r="BA28" s="1" t="s">
        <v>554</v>
      </c>
      <c r="BC28" s="1" t="s">
        <v>544</v>
      </c>
      <c r="BD28" s="1" t="s">
        <v>555</v>
      </c>
      <c r="BF28" s="1" t="s">
        <v>546</v>
      </c>
      <c r="BG28" s="1" t="s">
        <v>555</v>
      </c>
      <c r="BI28" s="1" t="s">
        <v>544</v>
      </c>
      <c r="BJ28" s="1" t="s">
        <v>556</v>
      </c>
      <c r="BL28" s="1" t="s">
        <v>546</v>
      </c>
      <c r="BM28" s="1" t="s">
        <v>556</v>
      </c>
    </row>
    <row r="29" spans="1:65" s="2" customFormat="1" ht="15">
      <c r="A29" s="2" t="s">
        <v>557</v>
      </c>
      <c r="B29" s="5">
        <v>310</v>
      </c>
      <c r="D29" s="2" t="s">
        <v>558</v>
      </c>
      <c r="E29" s="8">
        <v>78</v>
      </c>
      <c r="G29" s="2" t="s">
        <v>559</v>
      </c>
      <c r="H29" s="8">
        <v>18</v>
      </c>
      <c r="J29" s="2" t="s">
        <v>560</v>
      </c>
      <c r="K29" s="2">
        <v>4</v>
      </c>
      <c r="M29" s="2" t="s">
        <v>561</v>
      </c>
      <c r="N29" s="5">
        <v>2.1</v>
      </c>
      <c r="P29" s="2" t="s">
        <v>498</v>
      </c>
      <c r="Q29" s="5">
        <v>6.69</v>
      </c>
      <c r="S29" s="2" t="s">
        <v>557</v>
      </c>
      <c r="T29" s="2">
        <v>361</v>
      </c>
      <c r="V29" s="2" t="s">
        <v>250</v>
      </c>
      <c r="W29" s="2">
        <v>47</v>
      </c>
      <c r="Y29" s="2" t="s">
        <v>251</v>
      </c>
      <c r="Z29" s="2">
        <v>162</v>
      </c>
      <c r="AB29" s="2" t="s">
        <v>252</v>
      </c>
      <c r="AC29" s="2">
        <v>137</v>
      </c>
      <c r="AE29" s="2" t="s">
        <v>253</v>
      </c>
      <c r="AF29" s="2">
        <v>329</v>
      </c>
      <c r="AH29" s="2" t="s">
        <v>254</v>
      </c>
      <c r="AI29" s="2">
        <v>22</v>
      </c>
      <c r="AK29" s="2" t="s">
        <v>255</v>
      </c>
      <c r="AL29" s="2">
        <v>21</v>
      </c>
      <c r="AN29" s="2" t="s">
        <v>256</v>
      </c>
      <c r="AO29" s="2">
        <v>45</v>
      </c>
      <c r="AQ29" s="2" t="s">
        <v>257</v>
      </c>
      <c r="AR29" s="2" t="s">
        <v>258</v>
      </c>
      <c r="AT29" s="2" t="s">
        <v>251</v>
      </c>
      <c r="AU29" s="2" t="s">
        <v>259</v>
      </c>
      <c r="AW29" s="2" t="s">
        <v>253</v>
      </c>
      <c r="AX29" s="5">
        <v>0.9276437847866419</v>
      </c>
      <c r="AZ29" s="2" t="s">
        <v>260</v>
      </c>
      <c r="BA29" s="5">
        <v>1.790641695532202</v>
      </c>
      <c r="BC29" s="2" t="s">
        <v>559</v>
      </c>
      <c r="BD29" s="5">
        <v>10.747060774702392</v>
      </c>
      <c r="BF29" s="2" t="s">
        <v>558</v>
      </c>
      <c r="BG29" s="5">
        <v>0.20903954802259886</v>
      </c>
      <c r="BI29" s="2" t="s">
        <v>253</v>
      </c>
      <c r="BJ29" s="5">
        <v>11.75</v>
      </c>
      <c r="BL29" s="2" t="s">
        <v>260</v>
      </c>
      <c r="BM29" s="5">
        <v>0.8571428571428571</v>
      </c>
    </row>
    <row r="30" spans="1:65" s="2" customFormat="1" ht="15">
      <c r="A30" s="2" t="s">
        <v>253</v>
      </c>
      <c r="B30" s="5">
        <v>285.67</v>
      </c>
      <c r="D30" s="2" t="s">
        <v>514</v>
      </c>
      <c r="E30" s="8">
        <v>78</v>
      </c>
      <c r="G30" s="2" t="s">
        <v>252</v>
      </c>
      <c r="H30" s="8">
        <v>16</v>
      </c>
      <c r="J30" s="2" t="s">
        <v>515</v>
      </c>
      <c r="K30" s="2">
        <v>4</v>
      </c>
      <c r="M30" s="2" t="s">
        <v>515</v>
      </c>
      <c r="N30" s="5">
        <v>2.4</v>
      </c>
      <c r="P30" s="2" t="s">
        <v>251</v>
      </c>
      <c r="Q30" s="5">
        <v>6.32</v>
      </c>
      <c r="S30" s="2" t="s">
        <v>498</v>
      </c>
      <c r="T30" s="2">
        <v>302</v>
      </c>
      <c r="V30" s="2" t="s">
        <v>263</v>
      </c>
      <c r="W30" s="2">
        <v>46</v>
      </c>
      <c r="Y30" s="2" t="s">
        <v>557</v>
      </c>
      <c r="Z30" s="2">
        <v>161</v>
      </c>
      <c r="AB30" s="2" t="s">
        <v>264</v>
      </c>
      <c r="AC30" s="2">
        <v>134</v>
      </c>
      <c r="AE30" s="2" t="s">
        <v>559</v>
      </c>
      <c r="AF30" s="2">
        <v>324</v>
      </c>
      <c r="AH30" s="2" t="s">
        <v>253</v>
      </c>
      <c r="AI30" s="2">
        <v>20</v>
      </c>
      <c r="AK30" s="2" t="s">
        <v>265</v>
      </c>
      <c r="AL30" s="2">
        <v>21</v>
      </c>
      <c r="AN30" s="2" t="s">
        <v>156</v>
      </c>
      <c r="AO30" s="2">
        <v>43</v>
      </c>
      <c r="AQ30" s="2" t="s">
        <v>267</v>
      </c>
      <c r="AR30" s="2" t="s">
        <v>268</v>
      </c>
      <c r="AT30" s="2" t="s">
        <v>498</v>
      </c>
      <c r="AU30" s="2" t="s">
        <v>269</v>
      </c>
      <c r="AW30" s="2" t="s">
        <v>515</v>
      </c>
      <c r="AX30" s="5">
        <v>1</v>
      </c>
      <c r="AZ30" s="2" t="s">
        <v>498</v>
      </c>
      <c r="BA30" s="5">
        <v>1.7355085039916696</v>
      </c>
      <c r="BC30" s="2" t="s">
        <v>270</v>
      </c>
      <c r="BD30" s="5">
        <v>10.392450224421681</v>
      </c>
      <c r="BF30" s="2" t="s">
        <v>561</v>
      </c>
      <c r="BG30" s="5">
        <v>0.24666666666666667</v>
      </c>
      <c r="BI30" s="2" t="s">
        <v>271</v>
      </c>
      <c r="BJ30" s="5">
        <v>7.44</v>
      </c>
      <c r="BL30" s="2" t="s">
        <v>558</v>
      </c>
      <c r="BM30" s="5">
        <v>0.925</v>
      </c>
    </row>
    <row r="31" spans="1:65" s="2" customFormat="1" ht="15">
      <c r="A31" s="2" t="s">
        <v>252</v>
      </c>
      <c r="B31" s="5">
        <v>280</v>
      </c>
      <c r="D31" s="2" t="s">
        <v>523</v>
      </c>
      <c r="E31" s="8">
        <v>78</v>
      </c>
      <c r="G31" s="2" t="s">
        <v>270</v>
      </c>
      <c r="H31" s="8">
        <v>15</v>
      </c>
      <c r="J31" s="2" t="s">
        <v>273</v>
      </c>
      <c r="K31" s="2">
        <v>4</v>
      </c>
      <c r="M31" s="2" t="s">
        <v>274</v>
      </c>
      <c r="N31" s="5">
        <v>2.45</v>
      </c>
      <c r="P31" s="2" t="s">
        <v>265</v>
      </c>
      <c r="Q31" s="5">
        <v>6.18</v>
      </c>
      <c r="S31" s="2" t="s">
        <v>251</v>
      </c>
      <c r="T31" s="2">
        <v>301</v>
      </c>
      <c r="V31" s="2" t="s">
        <v>275</v>
      </c>
      <c r="W31" s="2">
        <v>45</v>
      </c>
      <c r="Y31" s="2" t="s">
        <v>498</v>
      </c>
      <c r="Z31" s="2">
        <v>150</v>
      </c>
      <c r="AB31" s="2" t="s">
        <v>276</v>
      </c>
      <c r="AC31" s="2">
        <v>124</v>
      </c>
      <c r="AE31" s="2" t="s">
        <v>270</v>
      </c>
      <c r="AF31" s="2">
        <v>301</v>
      </c>
      <c r="AH31" s="2" t="s">
        <v>277</v>
      </c>
      <c r="AI31" s="2">
        <v>20</v>
      </c>
      <c r="AK31" s="2" t="s">
        <v>251</v>
      </c>
      <c r="AL31" s="2">
        <v>21</v>
      </c>
      <c r="AN31" s="2" t="s">
        <v>266</v>
      </c>
      <c r="AO31" s="2">
        <v>42</v>
      </c>
      <c r="AQ31" s="2" t="s">
        <v>279</v>
      </c>
      <c r="AR31" s="2" t="s">
        <v>280</v>
      </c>
      <c r="AT31" s="2" t="s">
        <v>281</v>
      </c>
      <c r="AU31" s="2" t="s">
        <v>48</v>
      </c>
      <c r="AW31" s="2" t="s">
        <v>273</v>
      </c>
      <c r="AX31" s="5">
        <v>1.0042372881355932</v>
      </c>
      <c r="AZ31" s="2" t="s">
        <v>49</v>
      </c>
      <c r="BA31" s="5">
        <v>1.7136244269372858</v>
      </c>
      <c r="BC31" s="2" t="s">
        <v>253</v>
      </c>
      <c r="BD31" s="5">
        <v>10.365106591521686</v>
      </c>
      <c r="BF31" s="2" t="s">
        <v>50</v>
      </c>
      <c r="BG31" s="5">
        <v>0.25961538461538464</v>
      </c>
      <c r="BI31" s="2" t="s">
        <v>51</v>
      </c>
      <c r="BJ31" s="5">
        <v>7.36</v>
      </c>
      <c r="BL31" s="2" t="s">
        <v>255</v>
      </c>
      <c r="BM31" s="5">
        <v>1</v>
      </c>
    </row>
    <row r="32" spans="1:65" s="2" customFormat="1" ht="15">
      <c r="A32" s="2" t="s">
        <v>52</v>
      </c>
      <c r="B32" s="5">
        <v>277</v>
      </c>
      <c r="D32" s="2" t="s">
        <v>561</v>
      </c>
      <c r="E32" s="8">
        <v>77</v>
      </c>
      <c r="G32" s="2" t="s">
        <v>560</v>
      </c>
      <c r="H32" s="8">
        <v>14</v>
      </c>
      <c r="J32" s="2" t="s">
        <v>257</v>
      </c>
      <c r="K32" s="2">
        <v>4</v>
      </c>
      <c r="M32" s="2" t="s">
        <v>257</v>
      </c>
      <c r="N32" s="5">
        <v>2.5</v>
      </c>
      <c r="P32" s="2" t="s">
        <v>260</v>
      </c>
      <c r="Q32" s="5">
        <v>6.02</v>
      </c>
      <c r="S32" s="2" t="s">
        <v>265</v>
      </c>
      <c r="T32" s="2">
        <v>291</v>
      </c>
      <c r="V32" s="2" t="s">
        <v>51</v>
      </c>
      <c r="W32" s="2">
        <v>45</v>
      </c>
      <c r="Y32" s="2" t="s">
        <v>53</v>
      </c>
      <c r="Z32" s="2">
        <v>149</v>
      </c>
      <c r="AB32" s="2" t="s">
        <v>54</v>
      </c>
      <c r="AC32" s="2">
        <v>118</v>
      </c>
      <c r="AE32" s="2" t="s">
        <v>271</v>
      </c>
      <c r="AF32" s="2">
        <v>290</v>
      </c>
      <c r="AH32" s="2" t="s">
        <v>515</v>
      </c>
      <c r="AI32" s="2">
        <v>19</v>
      </c>
      <c r="AK32" s="2" t="s">
        <v>557</v>
      </c>
      <c r="AL32" s="2">
        <v>20</v>
      </c>
      <c r="AN32" s="2" t="s">
        <v>426</v>
      </c>
      <c r="AO32" s="2">
        <v>41</v>
      </c>
      <c r="AQ32" s="2" t="s">
        <v>56</v>
      </c>
      <c r="AR32" s="2" t="s">
        <v>57</v>
      </c>
      <c r="AT32" s="2" t="s">
        <v>265</v>
      </c>
      <c r="AU32" s="2" t="s">
        <v>58</v>
      </c>
      <c r="AW32" s="2" t="s">
        <v>561</v>
      </c>
      <c r="AX32" s="5">
        <v>1.02</v>
      </c>
      <c r="AZ32" s="2" t="s">
        <v>255</v>
      </c>
      <c r="BA32" s="5">
        <v>1.712875598780665</v>
      </c>
      <c r="BC32" s="2" t="s">
        <v>271</v>
      </c>
      <c r="BD32" s="5">
        <v>10.051218854700195</v>
      </c>
      <c r="BF32" s="2" t="s">
        <v>59</v>
      </c>
      <c r="BG32" s="5">
        <v>0.3509367747778344</v>
      </c>
      <c r="BI32" s="2" t="s">
        <v>60</v>
      </c>
      <c r="BJ32" s="5">
        <v>6.41</v>
      </c>
      <c r="BL32" s="2" t="s">
        <v>264</v>
      </c>
      <c r="BM32" s="5">
        <v>1.007462686567164</v>
      </c>
    </row>
    <row r="33" spans="1:65" s="2" customFormat="1" ht="15">
      <c r="A33" s="2" t="s">
        <v>277</v>
      </c>
      <c r="B33" s="5">
        <v>276.67</v>
      </c>
      <c r="D33" s="2" t="s">
        <v>61</v>
      </c>
      <c r="E33" s="8">
        <v>77</v>
      </c>
      <c r="G33" s="2" t="s">
        <v>293</v>
      </c>
      <c r="H33" s="8">
        <v>14</v>
      </c>
      <c r="J33" s="2" t="s">
        <v>252</v>
      </c>
      <c r="K33" s="2">
        <v>3</v>
      </c>
      <c r="M33" s="2" t="s">
        <v>273</v>
      </c>
      <c r="N33" s="5">
        <v>2.71</v>
      </c>
      <c r="P33" s="2" t="s">
        <v>53</v>
      </c>
      <c r="Q33" s="5">
        <v>6.01</v>
      </c>
      <c r="S33" s="2" t="s">
        <v>49</v>
      </c>
      <c r="T33" s="2">
        <v>280</v>
      </c>
      <c r="V33" s="2" t="s">
        <v>271</v>
      </c>
      <c r="W33" s="2">
        <v>43</v>
      </c>
      <c r="Y33" s="2" t="s">
        <v>265</v>
      </c>
      <c r="Z33" s="2">
        <v>146</v>
      </c>
      <c r="AB33" s="2" t="s">
        <v>629</v>
      </c>
      <c r="AC33" s="2">
        <v>117</v>
      </c>
      <c r="AE33" s="2" t="s">
        <v>154</v>
      </c>
      <c r="AF33" s="2">
        <v>240</v>
      </c>
      <c r="AH33" s="2" t="s">
        <v>559</v>
      </c>
      <c r="AI33" s="2">
        <v>18</v>
      </c>
      <c r="AK33" s="2" t="s">
        <v>250</v>
      </c>
      <c r="AL33" s="2">
        <v>18</v>
      </c>
      <c r="AN33" s="2" t="s">
        <v>278</v>
      </c>
      <c r="AO33" s="2">
        <v>38</v>
      </c>
      <c r="AQ33" s="2" t="s">
        <v>515</v>
      </c>
      <c r="AR33" s="2" t="s">
        <v>69</v>
      </c>
      <c r="AT33" s="2" t="s">
        <v>70</v>
      </c>
      <c r="AU33" s="2" t="s">
        <v>71</v>
      </c>
      <c r="AW33" s="2" t="s">
        <v>274</v>
      </c>
      <c r="AX33" s="5">
        <v>1.0611111111111111</v>
      </c>
      <c r="AZ33" s="2" t="s">
        <v>251</v>
      </c>
      <c r="BA33" s="5">
        <v>1.7037326050201587</v>
      </c>
      <c r="BC33" s="2" t="s">
        <v>427</v>
      </c>
      <c r="BD33" s="2">
        <v>9.87</v>
      </c>
      <c r="BF33" s="2" t="s">
        <v>265</v>
      </c>
      <c r="BG33" s="5">
        <v>0.3526590492312033</v>
      </c>
      <c r="BI33" s="2" t="s">
        <v>275</v>
      </c>
      <c r="BJ33" s="5">
        <v>5.08</v>
      </c>
      <c r="BL33" s="2" t="s">
        <v>72</v>
      </c>
      <c r="BM33" s="5">
        <v>1.0104166666666667</v>
      </c>
    </row>
    <row r="34" spans="1:65" s="2" customFormat="1" ht="15">
      <c r="A34" s="2" t="s">
        <v>264</v>
      </c>
      <c r="B34" s="5">
        <v>275.33</v>
      </c>
      <c r="D34" s="2" t="s">
        <v>73</v>
      </c>
      <c r="E34" s="8">
        <v>76</v>
      </c>
      <c r="G34" s="2" t="s">
        <v>52</v>
      </c>
      <c r="H34" s="8">
        <v>13</v>
      </c>
      <c r="J34" s="2" t="s">
        <v>253</v>
      </c>
      <c r="K34" s="2">
        <v>3</v>
      </c>
      <c r="M34" s="2" t="s">
        <v>277</v>
      </c>
      <c r="N34" s="5">
        <v>2.77</v>
      </c>
      <c r="P34" s="2" t="s">
        <v>74</v>
      </c>
      <c r="Q34" s="5">
        <v>5.98</v>
      </c>
      <c r="S34" s="2" t="s">
        <v>264</v>
      </c>
      <c r="T34" s="2">
        <v>280</v>
      </c>
      <c r="V34" s="2" t="s">
        <v>60</v>
      </c>
      <c r="W34" s="2">
        <v>41</v>
      </c>
      <c r="Y34" s="2" t="s">
        <v>264</v>
      </c>
      <c r="Z34" s="2">
        <v>142</v>
      </c>
      <c r="AB34" s="2" t="s">
        <v>70</v>
      </c>
      <c r="AC34" s="2">
        <v>115</v>
      </c>
      <c r="AE34" s="2" t="s">
        <v>99</v>
      </c>
      <c r="AF34" s="2">
        <v>233</v>
      </c>
      <c r="AH34" s="2" t="s">
        <v>252</v>
      </c>
      <c r="AI34" s="2">
        <v>18</v>
      </c>
      <c r="AK34" s="2" t="s">
        <v>76</v>
      </c>
      <c r="AL34" s="2">
        <v>18</v>
      </c>
      <c r="AN34" s="2" t="s">
        <v>55</v>
      </c>
      <c r="AO34" s="2">
        <v>37</v>
      </c>
      <c r="AQ34" s="2" t="s">
        <v>78</v>
      </c>
      <c r="AR34" s="2" t="s">
        <v>79</v>
      </c>
      <c r="AT34" s="2" t="s">
        <v>76</v>
      </c>
      <c r="AU34" s="2" t="s">
        <v>80</v>
      </c>
      <c r="AW34" s="2" t="s">
        <v>271</v>
      </c>
      <c r="AX34" s="5">
        <v>1.0821427196056532</v>
      </c>
      <c r="AZ34" s="2" t="s">
        <v>81</v>
      </c>
      <c r="BA34" s="5">
        <v>1.6629213483146068</v>
      </c>
      <c r="BC34" s="2" t="s">
        <v>627</v>
      </c>
      <c r="BD34" s="5">
        <v>9.8</v>
      </c>
      <c r="BF34" s="2" t="s">
        <v>52</v>
      </c>
      <c r="BG34" s="5">
        <v>0.36101083032490977</v>
      </c>
      <c r="BI34" s="2" t="s">
        <v>274</v>
      </c>
      <c r="BJ34" s="5">
        <v>4.4</v>
      </c>
      <c r="BL34" s="2" t="s">
        <v>313</v>
      </c>
      <c r="BM34" s="5">
        <v>1.013157894736842</v>
      </c>
    </row>
    <row r="35" spans="1:65" s="2" customFormat="1" ht="15">
      <c r="A35" s="2" t="s">
        <v>559</v>
      </c>
      <c r="B35" s="5">
        <v>271.33</v>
      </c>
      <c r="D35" s="2" t="s">
        <v>309</v>
      </c>
      <c r="E35" s="8">
        <v>75</v>
      </c>
      <c r="G35" s="2" t="s">
        <v>271</v>
      </c>
      <c r="H35" s="8">
        <v>13</v>
      </c>
      <c r="J35" s="2" t="s">
        <v>310</v>
      </c>
      <c r="K35" s="2">
        <v>3</v>
      </c>
      <c r="M35" s="2" t="s">
        <v>99</v>
      </c>
      <c r="N35" s="2">
        <v>2.88</v>
      </c>
      <c r="P35" s="2" t="s">
        <v>311</v>
      </c>
      <c r="Q35" s="5">
        <v>5.88</v>
      </c>
      <c r="S35" s="2" t="s">
        <v>560</v>
      </c>
      <c r="T35" s="2">
        <v>277</v>
      </c>
      <c r="V35" s="2" t="s">
        <v>253</v>
      </c>
      <c r="W35" s="2">
        <v>40</v>
      </c>
      <c r="Y35" s="2" t="s">
        <v>314</v>
      </c>
      <c r="Z35" s="2">
        <v>133</v>
      </c>
      <c r="AB35" s="2" t="s">
        <v>315</v>
      </c>
      <c r="AC35" s="2">
        <v>113</v>
      </c>
      <c r="AE35" s="2" t="s">
        <v>427</v>
      </c>
      <c r="AF35" s="2">
        <v>223</v>
      </c>
      <c r="AH35" s="2" t="s">
        <v>264</v>
      </c>
      <c r="AI35" s="2">
        <v>18</v>
      </c>
      <c r="AK35" s="2" t="s">
        <v>50</v>
      </c>
      <c r="AL35" s="2">
        <v>18</v>
      </c>
      <c r="AN35" s="2" t="s">
        <v>630</v>
      </c>
      <c r="AO35" s="2">
        <v>36</v>
      </c>
      <c r="AQ35" s="2" t="s">
        <v>274</v>
      </c>
      <c r="AR35" s="2" t="s">
        <v>79</v>
      </c>
      <c r="AT35" s="2" t="s">
        <v>315</v>
      </c>
      <c r="AU35" s="2" t="s">
        <v>317</v>
      </c>
      <c r="AW35" s="2" t="s">
        <v>293</v>
      </c>
      <c r="AX35" s="5">
        <v>1.115918004285772</v>
      </c>
      <c r="AZ35" s="2" t="s">
        <v>53</v>
      </c>
      <c r="BA35" s="5">
        <v>1.641255605381166</v>
      </c>
      <c r="BC35" s="2" t="s">
        <v>274</v>
      </c>
      <c r="BD35" s="5">
        <v>9.45</v>
      </c>
      <c r="BF35" s="2" t="s">
        <v>255</v>
      </c>
      <c r="BG35" s="5">
        <v>0.391929162432864</v>
      </c>
      <c r="BI35" s="2" t="s">
        <v>270</v>
      </c>
      <c r="BJ35" s="5">
        <v>4.3</v>
      </c>
      <c r="BL35" s="2" t="s">
        <v>339</v>
      </c>
      <c r="BM35" s="2">
        <v>1.03</v>
      </c>
    </row>
    <row r="36" spans="1:65" s="2" customFormat="1" ht="15">
      <c r="A36" s="2" t="s">
        <v>99</v>
      </c>
      <c r="B36" s="2">
        <v>268.33</v>
      </c>
      <c r="D36" s="2" t="s">
        <v>320</v>
      </c>
      <c r="E36" s="8">
        <v>74</v>
      </c>
      <c r="G36" s="2" t="s">
        <v>321</v>
      </c>
      <c r="H36" s="8">
        <v>13</v>
      </c>
      <c r="J36" s="2" t="s">
        <v>322</v>
      </c>
      <c r="K36" s="2">
        <v>3</v>
      </c>
      <c r="M36" s="2" t="s">
        <v>254</v>
      </c>
      <c r="N36" s="5">
        <v>3.06</v>
      </c>
      <c r="P36" s="2" t="s">
        <v>625</v>
      </c>
      <c r="Q36" s="2">
        <v>5.87</v>
      </c>
      <c r="S36" s="2" t="s">
        <v>18</v>
      </c>
      <c r="T36" s="2">
        <v>275</v>
      </c>
      <c r="V36" s="2" t="s">
        <v>323</v>
      </c>
      <c r="W36" s="2">
        <v>40</v>
      </c>
      <c r="Y36" s="2" t="s">
        <v>49</v>
      </c>
      <c r="Z36" s="2">
        <v>133</v>
      </c>
      <c r="AB36" s="2" t="s">
        <v>324</v>
      </c>
      <c r="AC36" s="2">
        <v>108</v>
      </c>
      <c r="AE36" s="2" t="s">
        <v>155</v>
      </c>
      <c r="AF36" s="2">
        <v>223</v>
      </c>
      <c r="AH36" s="2" t="s">
        <v>599</v>
      </c>
      <c r="AI36" s="2">
        <v>18</v>
      </c>
      <c r="AK36" s="2" t="s">
        <v>70</v>
      </c>
      <c r="AL36" s="2">
        <v>18</v>
      </c>
      <c r="AN36" s="2" t="s">
        <v>77</v>
      </c>
      <c r="AO36" s="2">
        <v>36</v>
      </c>
      <c r="AQ36" s="2" t="s">
        <v>17</v>
      </c>
      <c r="AR36" s="2" t="s">
        <v>341</v>
      </c>
      <c r="AT36" s="2" t="s">
        <v>50</v>
      </c>
      <c r="AU36" s="2" t="s">
        <v>80</v>
      </c>
      <c r="AW36" s="2" t="s">
        <v>51</v>
      </c>
      <c r="AX36" s="5">
        <v>1.1168831168831168</v>
      </c>
      <c r="AZ36" s="2" t="s">
        <v>332</v>
      </c>
      <c r="BA36" s="5">
        <v>1.641025641025641</v>
      </c>
      <c r="BC36" s="2" t="s">
        <v>155</v>
      </c>
      <c r="BD36" s="2">
        <v>9.21</v>
      </c>
      <c r="BF36" s="2" t="s">
        <v>334</v>
      </c>
      <c r="BG36" s="5">
        <v>0.4077590726393663</v>
      </c>
      <c r="BI36" s="2" t="s">
        <v>322</v>
      </c>
      <c r="BJ36" s="5">
        <v>3.88</v>
      </c>
      <c r="BL36" s="2" t="s">
        <v>629</v>
      </c>
      <c r="BM36" s="5">
        <v>1.0598290598290598</v>
      </c>
    </row>
    <row r="37" spans="1:65" s="2" customFormat="1" ht="15">
      <c r="A37" s="2" t="s">
        <v>319</v>
      </c>
      <c r="B37" s="5">
        <v>267.33</v>
      </c>
      <c r="D37" s="2" t="s">
        <v>596</v>
      </c>
      <c r="E37" s="8">
        <v>72</v>
      </c>
      <c r="G37" s="2" t="s">
        <v>253</v>
      </c>
      <c r="H37" s="8">
        <v>12</v>
      </c>
      <c r="J37" s="2" t="s">
        <v>624</v>
      </c>
      <c r="K37" s="2">
        <v>3</v>
      </c>
      <c r="M37" s="2" t="s">
        <v>17</v>
      </c>
      <c r="N37" s="5">
        <v>3.07</v>
      </c>
      <c r="P37" s="2" t="s">
        <v>263</v>
      </c>
      <c r="Q37" s="5">
        <v>5.86</v>
      </c>
      <c r="S37" s="2" t="s">
        <v>53</v>
      </c>
      <c r="T37" s="2">
        <v>274</v>
      </c>
      <c r="V37" s="2" t="s">
        <v>600</v>
      </c>
      <c r="W37" s="2">
        <v>40</v>
      </c>
      <c r="Y37" s="2" t="s">
        <v>52</v>
      </c>
      <c r="Z37" s="2">
        <v>131</v>
      </c>
      <c r="AB37" s="2" t="s">
        <v>626</v>
      </c>
      <c r="AC37" s="2">
        <v>108</v>
      </c>
      <c r="AE37" s="2" t="s">
        <v>627</v>
      </c>
      <c r="AF37" s="2">
        <v>221</v>
      </c>
      <c r="AH37" s="2" t="s">
        <v>270</v>
      </c>
      <c r="AI37" s="2">
        <v>17</v>
      </c>
      <c r="AK37" s="2" t="s">
        <v>411</v>
      </c>
      <c r="AL37" s="2">
        <v>17</v>
      </c>
      <c r="AN37" s="2" t="s">
        <v>316</v>
      </c>
      <c r="AO37" s="2">
        <v>35</v>
      </c>
      <c r="AQ37" s="2" t="s">
        <v>254</v>
      </c>
      <c r="AR37" s="2" t="s">
        <v>412</v>
      </c>
      <c r="AT37" s="2" t="s">
        <v>313</v>
      </c>
      <c r="AU37" s="2" t="s">
        <v>413</v>
      </c>
      <c r="AW37" s="2" t="s">
        <v>257</v>
      </c>
      <c r="AX37" s="5">
        <v>1.1170731707317074</v>
      </c>
      <c r="AZ37" s="2" t="s">
        <v>70</v>
      </c>
      <c r="BA37" s="5">
        <v>1.6225490196078431</v>
      </c>
      <c r="BC37" s="2" t="s">
        <v>312</v>
      </c>
      <c r="BD37" s="5">
        <v>9.090452261306533</v>
      </c>
      <c r="BF37" s="2" t="s">
        <v>563</v>
      </c>
      <c r="BG37" s="5">
        <v>0.4112836889727585</v>
      </c>
      <c r="BI37" s="2" t="s">
        <v>564</v>
      </c>
      <c r="BJ37" s="5">
        <v>3.79</v>
      </c>
      <c r="BL37" s="2" t="s">
        <v>251</v>
      </c>
      <c r="BM37" s="5">
        <v>1.0869565217391304</v>
      </c>
    </row>
    <row r="38" spans="1:65" s="2" customFormat="1" ht="15">
      <c r="A38" s="2" t="s">
        <v>560</v>
      </c>
      <c r="B38" s="5">
        <v>265.67</v>
      </c>
      <c r="D38" s="2" t="s">
        <v>565</v>
      </c>
      <c r="E38" s="8">
        <v>71</v>
      </c>
      <c r="G38" s="2" t="s">
        <v>515</v>
      </c>
      <c r="H38" s="8">
        <v>12</v>
      </c>
      <c r="M38" s="2" t="s">
        <v>253</v>
      </c>
      <c r="N38" s="5">
        <v>3.09</v>
      </c>
      <c r="P38" s="2" t="s">
        <v>414</v>
      </c>
      <c r="Q38" s="5">
        <v>5.84</v>
      </c>
      <c r="S38" s="2" t="s">
        <v>319</v>
      </c>
      <c r="T38" s="2">
        <v>274</v>
      </c>
      <c r="V38" s="2" t="s">
        <v>153</v>
      </c>
      <c r="W38" s="2">
        <v>39</v>
      </c>
      <c r="Y38" s="2" t="s">
        <v>255</v>
      </c>
      <c r="Z38" s="2">
        <v>131</v>
      </c>
      <c r="AB38" s="2" t="s">
        <v>49</v>
      </c>
      <c r="AC38" s="2">
        <v>105</v>
      </c>
      <c r="AE38" s="2" t="s">
        <v>60</v>
      </c>
      <c r="AF38" s="2">
        <v>218</v>
      </c>
      <c r="AH38" s="2" t="s">
        <v>324</v>
      </c>
      <c r="AI38" s="2">
        <v>17</v>
      </c>
      <c r="AK38" s="2" t="s">
        <v>498</v>
      </c>
      <c r="AL38" s="2">
        <v>17</v>
      </c>
      <c r="AN38" s="2" t="s">
        <v>340</v>
      </c>
      <c r="AO38" s="2">
        <v>35</v>
      </c>
      <c r="AQ38" s="2" t="s">
        <v>324</v>
      </c>
      <c r="AR38" s="2" t="s">
        <v>568</v>
      </c>
      <c r="AT38" s="2" t="s">
        <v>255</v>
      </c>
      <c r="AU38" s="2" t="s">
        <v>569</v>
      </c>
      <c r="AW38" s="2" t="s">
        <v>75</v>
      </c>
      <c r="AX38" s="5">
        <v>1.1285755324824558</v>
      </c>
      <c r="AZ38" s="2" t="s">
        <v>281</v>
      </c>
      <c r="BA38" s="5">
        <v>1.6193181818181819</v>
      </c>
      <c r="BC38" s="2" t="s">
        <v>429</v>
      </c>
      <c r="BD38" s="2">
        <v>8.97</v>
      </c>
      <c r="BF38" s="2" t="s">
        <v>313</v>
      </c>
      <c r="BG38" s="5">
        <v>0.41397849462365593</v>
      </c>
      <c r="BI38" s="2" t="s">
        <v>157</v>
      </c>
      <c r="BJ38" s="2">
        <v>3.69</v>
      </c>
      <c r="BL38" s="2" t="s">
        <v>17</v>
      </c>
      <c r="BM38" s="5">
        <v>1.0909090909090908</v>
      </c>
    </row>
    <row r="39" spans="1:65" s="2" customFormat="1" ht="15">
      <c r="A39" s="2" t="s">
        <v>270</v>
      </c>
      <c r="B39" s="5">
        <v>260.67</v>
      </c>
      <c r="D39" s="2" t="s">
        <v>572</v>
      </c>
      <c r="E39" s="8">
        <v>70</v>
      </c>
      <c r="G39" s="2" t="s">
        <v>277</v>
      </c>
      <c r="H39" s="8">
        <v>11</v>
      </c>
      <c r="M39" s="2" t="s">
        <v>75</v>
      </c>
      <c r="N39" s="5">
        <v>3.14</v>
      </c>
      <c r="P39" s="2" t="s">
        <v>255</v>
      </c>
      <c r="Q39" s="5">
        <v>5.7</v>
      </c>
      <c r="S39" s="2" t="s">
        <v>255</v>
      </c>
      <c r="T39" s="2">
        <v>273</v>
      </c>
      <c r="V39" s="2" t="s">
        <v>251</v>
      </c>
      <c r="W39" s="2">
        <v>38</v>
      </c>
      <c r="Y39" s="2" t="s">
        <v>54</v>
      </c>
      <c r="Z39" s="2">
        <v>130</v>
      </c>
      <c r="AB39" s="2" t="s">
        <v>627</v>
      </c>
      <c r="AC39" s="2">
        <v>105</v>
      </c>
      <c r="AE39" s="2" t="s">
        <v>75</v>
      </c>
      <c r="AF39" s="2">
        <v>216</v>
      </c>
      <c r="AH39" s="2" t="s">
        <v>564</v>
      </c>
      <c r="AI39" s="2">
        <v>17</v>
      </c>
      <c r="AK39" s="2" t="s">
        <v>336</v>
      </c>
      <c r="AL39" s="2">
        <v>17</v>
      </c>
      <c r="AN39" s="2" t="s">
        <v>561</v>
      </c>
      <c r="AO39" s="2">
        <v>35</v>
      </c>
      <c r="AQ39" s="2" t="s">
        <v>576</v>
      </c>
      <c r="AR39" s="2" t="s">
        <v>568</v>
      </c>
      <c r="AT39" s="2" t="s">
        <v>336</v>
      </c>
      <c r="AU39" s="2" t="s">
        <v>338</v>
      </c>
      <c r="AW39" s="2" t="s">
        <v>570</v>
      </c>
      <c r="AX39" s="5">
        <v>1.1827758270190352</v>
      </c>
      <c r="AZ39" s="2" t="s">
        <v>74</v>
      </c>
      <c r="BA39" s="5">
        <v>1.607114158675738</v>
      </c>
      <c r="BC39" s="2" t="s">
        <v>150</v>
      </c>
      <c r="BD39" s="2">
        <v>8.89</v>
      </c>
      <c r="BF39" s="2" t="s">
        <v>578</v>
      </c>
      <c r="BG39" s="5">
        <v>0.41600749985351854</v>
      </c>
      <c r="BI39" s="2" t="s">
        <v>570</v>
      </c>
      <c r="BJ39" s="5">
        <v>3.63</v>
      </c>
      <c r="BL39" s="2" t="s">
        <v>571</v>
      </c>
      <c r="BM39" s="5">
        <v>1.125</v>
      </c>
    </row>
    <row r="40" spans="1:65" s="2" customFormat="1" ht="15">
      <c r="A40" s="2" t="s">
        <v>271</v>
      </c>
      <c r="B40" s="5">
        <v>259.67</v>
      </c>
      <c r="D40" s="2" t="s">
        <v>579</v>
      </c>
      <c r="E40" s="8">
        <v>69</v>
      </c>
      <c r="G40" s="2" t="s">
        <v>99</v>
      </c>
      <c r="H40" s="2">
        <v>11</v>
      </c>
      <c r="M40" s="2" t="s">
        <v>573</v>
      </c>
      <c r="N40" s="5">
        <v>3.19</v>
      </c>
      <c r="P40" s="2" t="s">
        <v>574</v>
      </c>
      <c r="Q40" s="5">
        <v>5.61</v>
      </c>
      <c r="S40" s="2" t="s">
        <v>52</v>
      </c>
      <c r="T40" s="2">
        <v>271</v>
      </c>
      <c r="V40" s="2" t="s">
        <v>53</v>
      </c>
      <c r="W40" s="2">
        <v>37</v>
      </c>
      <c r="Y40" s="2" t="s">
        <v>321</v>
      </c>
      <c r="Z40" s="2">
        <v>129</v>
      </c>
      <c r="AB40" s="2" t="s">
        <v>566</v>
      </c>
      <c r="AC40" s="2">
        <v>104</v>
      </c>
      <c r="AE40" s="2" t="s">
        <v>76</v>
      </c>
      <c r="AF40" s="2">
        <v>215</v>
      </c>
      <c r="AH40" s="2" t="s">
        <v>560</v>
      </c>
      <c r="AI40" s="2">
        <v>17</v>
      </c>
      <c r="AN40" s="2" t="s">
        <v>567</v>
      </c>
      <c r="AO40" s="2">
        <v>35</v>
      </c>
      <c r="AQ40" s="2" t="s">
        <v>369</v>
      </c>
      <c r="AR40" s="2" t="s">
        <v>370</v>
      </c>
      <c r="AT40" s="2" t="s">
        <v>629</v>
      </c>
      <c r="AU40" s="2" t="s">
        <v>577</v>
      </c>
      <c r="AW40" s="2" t="s">
        <v>60</v>
      </c>
      <c r="AX40" s="5">
        <v>1.1837677869217984</v>
      </c>
      <c r="AZ40" s="2" t="s">
        <v>265</v>
      </c>
      <c r="BA40" s="5">
        <v>1.603423143837871</v>
      </c>
      <c r="BC40" s="2" t="s">
        <v>335</v>
      </c>
      <c r="BD40" s="2">
        <v>8.71</v>
      </c>
      <c r="BF40" s="2" t="s">
        <v>557</v>
      </c>
      <c r="BG40" s="5">
        <v>0.41935483870967744</v>
      </c>
      <c r="BI40" s="2" t="s">
        <v>559</v>
      </c>
      <c r="BJ40" s="5">
        <v>3.56</v>
      </c>
      <c r="BL40" s="2" t="s">
        <v>81</v>
      </c>
      <c r="BM40" s="5">
        <v>1.1348314606741574</v>
      </c>
    </row>
    <row r="41" spans="1:65" s="2" customFormat="1" ht="15">
      <c r="A41" s="2" t="s">
        <v>410</v>
      </c>
      <c r="B41" s="5">
        <v>255.67</v>
      </c>
      <c r="D41" s="2" t="s">
        <v>374</v>
      </c>
      <c r="E41" s="8">
        <v>69</v>
      </c>
      <c r="G41" s="2" t="s">
        <v>319</v>
      </c>
      <c r="H41" s="8">
        <v>10</v>
      </c>
      <c r="M41" s="2" t="s">
        <v>293</v>
      </c>
      <c r="N41" s="5">
        <v>3.17</v>
      </c>
      <c r="P41" s="2" t="s">
        <v>313</v>
      </c>
      <c r="Q41" s="5">
        <v>5.56</v>
      </c>
      <c r="S41" s="2" t="s">
        <v>270</v>
      </c>
      <c r="T41" s="2">
        <v>261</v>
      </c>
      <c r="V41" s="2" t="s">
        <v>313</v>
      </c>
      <c r="W41" s="2">
        <v>37</v>
      </c>
      <c r="Y41" s="2" t="s">
        <v>375</v>
      </c>
      <c r="Z41" s="2">
        <v>127</v>
      </c>
      <c r="AB41" s="2" t="s">
        <v>277</v>
      </c>
      <c r="AC41" s="2">
        <v>103</v>
      </c>
      <c r="AE41" s="2" t="s">
        <v>335</v>
      </c>
      <c r="AF41" s="2">
        <v>212</v>
      </c>
      <c r="AH41" s="2" t="s">
        <v>576</v>
      </c>
      <c r="AI41" s="2">
        <v>17</v>
      </c>
      <c r="AN41" s="2" t="s">
        <v>575</v>
      </c>
      <c r="AO41" s="2">
        <v>33</v>
      </c>
      <c r="AQ41" s="2" t="s">
        <v>74</v>
      </c>
      <c r="AR41" s="2" t="s">
        <v>370</v>
      </c>
      <c r="AT41" s="2" t="s">
        <v>371</v>
      </c>
      <c r="AU41" s="2" t="s">
        <v>577</v>
      </c>
      <c r="AW41" s="2" t="s">
        <v>99</v>
      </c>
      <c r="AX41" s="2">
        <v>1.18</v>
      </c>
      <c r="AZ41" s="2" t="s">
        <v>311</v>
      </c>
      <c r="BA41" s="5">
        <v>1.6006969020525945</v>
      </c>
      <c r="BC41" s="2" t="s">
        <v>318</v>
      </c>
      <c r="BD41" s="5">
        <v>8.636052090472928</v>
      </c>
      <c r="BF41" s="2" t="s">
        <v>18</v>
      </c>
      <c r="BG41" s="5">
        <v>0.42405377362746427</v>
      </c>
      <c r="BI41" s="2" t="s">
        <v>372</v>
      </c>
      <c r="BJ41" s="5">
        <v>3.44</v>
      </c>
      <c r="BL41" s="2" t="s">
        <v>332</v>
      </c>
      <c r="BM41" s="5">
        <v>1.1428571428571428</v>
      </c>
    </row>
    <row r="42" spans="1:65" s="2" customFormat="1" ht="15">
      <c r="A42" s="2" t="s">
        <v>373</v>
      </c>
      <c r="B42" s="5">
        <v>251</v>
      </c>
      <c r="D42" s="2" t="s">
        <v>379</v>
      </c>
      <c r="E42" s="8">
        <v>69</v>
      </c>
      <c r="G42" s="2" t="s">
        <v>410</v>
      </c>
      <c r="H42" s="8">
        <v>10</v>
      </c>
      <c r="M42" s="2" t="s">
        <v>558</v>
      </c>
      <c r="N42" s="5">
        <v>3.2</v>
      </c>
      <c r="P42" s="2" t="s">
        <v>332</v>
      </c>
      <c r="Q42" s="5">
        <v>5.54</v>
      </c>
      <c r="S42" s="2" t="s">
        <v>373</v>
      </c>
      <c r="T42" s="2">
        <v>261</v>
      </c>
      <c r="V42" s="2" t="s">
        <v>560</v>
      </c>
      <c r="W42" s="2">
        <v>36</v>
      </c>
      <c r="Y42" s="2" t="s">
        <v>250</v>
      </c>
      <c r="Z42" s="2">
        <v>126</v>
      </c>
      <c r="AE42" s="2" t="s">
        <v>336</v>
      </c>
      <c r="AF42" s="2">
        <v>205</v>
      </c>
      <c r="AH42" s="2" t="s">
        <v>267</v>
      </c>
      <c r="AI42" s="2">
        <v>17</v>
      </c>
      <c r="AN42" s="2" t="s">
        <v>368</v>
      </c>
      <c r="AO42" s="2">
        <v>33</v>
      </c>
      <c r="AQ42" s="2" t="s">
        <v>599</v>
      </c>
      <c r="AR42" s="2" t="s">
        <v>388</v>
      </c>
      <c r="AT42" s="2" t="s">
        <v>250</v>
      </c>
      <c r="AU42" s="2" t="s">
        <v>377</v>
      </c>
      <c r="AW42" s="2" t="s">
        <v>335</v>
      </c>
      <c r="AX42" s="2">
        <v>1.18</v>
      </c>
      <c r="AZ42" s="2" t="s">
        <v>414</v>
      </c>
      <c r="BA42" s="5">
        <v>1.600370503782226</v>
      </c>
      <c r="BC42" s="2" t="s">
        <v>333</v>
      </c>
      <c r="BD42" s="5">
        <v>8.583338596602033</v>
      </c>
      <c r="BF42" s="2" t="s">
        <v>260</v>
      </c>
      <c r="BG42" s="5">
        <v>0.42</v>
      </c>
      <c r="BI42" s="2" t="s">
        <v>378</v>
      </c>
      <c r="BJ42" s="5">
        <v>3.3</v>
      </c>
      <c r="BL42" s="2" t="s">
        <v>252</v>
      </c>
      <c r="BM42" s="5">
        <v>1.1605839416058394</v>
      </c>
    </row>
    <row r="43" spans="1:65" s="2" customFormat="1" ht="15">
      <c r="A43" s="2" t="s">
        <v>76</v>
      </c>
      <c r="B43" s="5">
        <v>248</v>
      </c>
      <c r="D43" s="2" t="s">
        <v>159</v>
      </c>
      <c r="E43" s="8">
        <v>68</v>
      </c>
      <c r="G43" s="2" t="s">
        <v>411</v>
      </c>
      <c r="H43" s="8">
        <v>10</v>
      </c>
      <c r="M43" s="2" t="s">
        <v>633</v>
      </c>
      <c r="N43" s="5">
        <v>3.22</v>
      </c>
      <c r="P43" s="2" t="s">
        <v>634</v>
      </c>
      <c r="Q43" s="5">
        <v>5.52</v>
      </c>
      <c r="S43" s="2" t="s">
        <v>321</v>
      </c>
      <c r="T43" s="2">
        <v>260</v>
      </c>
      <c r="V43" s="2" t="s">
        <v>385</v>
      </c>
      <c r="W43" s="2">
        <v>36</v>
      </c>
      <c r="Y43" s="2" t="s">
        <v>323</v>
      </c>
      <c r="Z43" s="2">
        <v>126</v>
      </c>
      <c r="AE43" s="2" t="s">
        <v>312</v>
      </c>
      <c r="AF43" s="2">
        <v>201</v>
      </c>
      <c r="AH43" s="2" t="s">
        <v>158</v>
      </c>
      <c r="AI43" s="2">
        <v>17</v>
      </c>
      <c r="AN43" s="2" t="s">
        <v>376</v>
      </c>
      <c r="AO43" s="2">
        <v>33</v>
      </c>
      <c r="AQ43" s="2" t="s">
        <v>277</v>
      </c>
      <c r="AR43" s="2" t="s">
        <v>643</v>
      </c>
      <c r="AT43" s="2" t="s">
        <v>53</v>
      </c>
      <c r="AU43" s="2" t="s">
        <v>389</v>
      </c>
      <c r="AW43" s="2" t="s">
        <v>559</v>
      </c>
      <c r="AX43" s="5">
        <v>1.1867467659307855</v>
      </c>
      <c r="BC43" s="2" t="s">
        <v>562</v>
      </c>
      <c r="BD43" s="5">
        <v>8.09119356280733</v>
      </c>
      <c r="BF43" s="2" t="s">
        <v>72</v>
      </c>
      <c r="BG43" s="5">
        <v>0.4311111111111111</v>
      </c>
      <c r="BI43" s="2" t="s">
        <v>158</v>
      </c>
      <c r="BJ43" s="5">
        <v>3.3</v>
      </c>
      <c r="BL43" s="2" t="s">
        <v>375</v>
      </c>
      <c r="BM43" s="5">
        <v>1.1777777777777778</v>
      </c>
    </row>
    <row r="44" spans="1:65" s="2" customFormat="1" ht="15">
      <c r="A44" s="2" t="s">
        <v>293</v>
      </c>
      <c r="B44" s="5">
        <v>247.33</v>
      </c>
      <c r="D44" s="2" t="s">
        <v>392</v>
      </c>
      <c r="E44" s="8">
        <v>67</v>
      </c>
      <c r="G44" s="2" t="s">
        <v>72</v>
      </c>
      <c r="H44" s="8">
        <v>10</v>
      </c>
      <c r="M44" s="2" t="s">
        <v>56</v>
      </c>
      <c r="N44" s="5">
        <v>3.33</v>
      </c>
      <c r="P44" s="2" t="s">
        <v>323</v>
      </c>
      <c r="Q44" s="5">
        <v>5.51</v>
      </c>
      <c r="S44" s="2" t="s">
        <v>314</v>
      </c>
      <c r="T44" s="2">
        <v>260</v>
      </c>
      <c r="V44" s="2" t="s">
        <v>160</v>
      </c>
      <c r="W44" s="2">
        <v>36</v>
      </c>
      <c r="Y44" s="2" t="s">
        <v>414</v>
      </c>
      <c r="Z44" s="2">
        <v>126</v>
      </c>
      <c r="AE44" s="2" t="s">
        <v>410</v>
      </c>
      <c r="AF44" s="2">
        <v>199</v>
      </c>
      <c r="AH44" s="2" t="s">
        <v>428</v>
      </c>
      <c r="AI44" s="2">
        <v>17</v>
      </c>
      <c r="AN44" s="2" t="s">
        <v>337</v>
      </c>
      <c r="AO44" s="2">
        <v>33</v>
      </c>
      <c r="AQ44" s="2" t="s">
        <v>273</v>
      </c>
      <c r="AR44" s="2" t="s">
        <v>394</v>
      </c>
      <c r="AT44" s="2" t="s">
        <v>644</v>
      </c>
      <c r="AU44" s="2" t="s">
        <v>389</v>
      </c>
      <c r="AW44" s="2" t="s">
        <v>427</v>
      </c>
      <c r="AX44" s="5">
        <v>1.2</v>
      </c>
      <c r="BC44" s="2" t="s">
        <v>625</v>
      </c>
      <c r="BD44" s="2">
        <v>8.06</v>
      </c>
      <c r="BF44" s="2" t="s">
        <v>251</v>
      </c>
      <c r="BG44" s="5">
        <v>0.43351974682446787</v>
      </c>
      <c r="BI44" s="2" t="s">
        <v>335</v>
      </c>
      <c r="BJ44" s="2">
        <v>3.21</v>
      </c>
      <c r="BL44" s="2" t="s">
        <v>391</v>
      </c>
      <c r="BM44" s="5">
        <v>1.1818181818181819</v>
      </c>
    </row>
    <row r="45" spans="1:62" s="2" customFormat="1" ht="15">
      <c r="A45" s="2" t="s">
        <v>515</v>
      </c>
      <c r="B45" s="5">
        <v>247</v>
      </c>
      <c r="D45" s="2" t="s">
        <v>151</v>
      </c>
      <c r="E45" s="2">
        <v>67</v>
      </c>
      <c r="H45" s="8"/>
      <c r="M45" s="2" t="s">
        <v>310</v>
      </c>
      <c r="N45" s="5">
        <v>3.42</v>
      </c>
      <c r="P45" s="2" t="s">
        <v>644</v>
      </c>
      <c r="Q45" s="5">
        <v>5.49</v>
      </c>
      <c r="S45" s="2" t="s">
        <v>322</v>
      </c>
      <c r="T45" s="2">
        <v>259</v>
      </c>
      <c r="V45" s="2" t="s">
        <v>75</v>
      </c>
      <c r="W45" s="2">
        <v>36</v>
      </c>
      <c r="Y45" s="2" t="s">
        <v>263</v>
      </c>
      <c r="Z45" s="2">
        <v>124</v>
      </c>
      <c r="AE45" s="2" t="s">
        <v>53</v>
      </c>
      <c r="AF45" s="2">
        <v>191</v>
      </c>
      <c r="AH45" s="2" t="s">
        <v>626</v>
      </c>
      <c r="AI45" s="2">
        <v>17</v>
      </c>
      <c r="AN45" s="2" t="s">
        <v>387</v>
      </c>
      <c r="AO45" s="2">
        <v>32</v>
      </c>
      <c r="AQ45" s="2" t="s">
        <v>564</v>
      </c>
      <c r="AR45" s="2" t="s">
        <v>398</v>
      </c>
      <c r="AT45" s="2" t="s">
        <v>395</v>
      </c>
      <c r="AU45" s="2" t="s">
        <v>396</v>
      </c>
      <c r="BC45" s="2" t="s">
        <v>70</v>
      </c>
      <c r="BD45" s="5">
        <v>7.985294117647059</v>
      </c>
      <c r="BI45" s="2" t="s">
        <v>390</v>
      </c>
      <c r="BJ45" s="5">
        <v>3.18</v>
      </c>
    </row>
    <row r="46" spans="1:62" s="2" customFormat="1" ht="15">
      <c r="A46" s="2" t="s">
        <v>60</v>
      </c>
      <c r="B46" s="5">
        <v>246.67</v>
      </c>
      <c r="D46" s="2" t="s">
        <v>426</v>
      </c>
      <c r="E46" s="2">
        <v>65</v>
      </c>
      <c r="H46" s="8"/>
      <c r="M46" s="2" t="s">
        <v>386</v>
      </c>
      <c r="N46" s="5">
        <v>3.42</v>
      </c>
      <c r="P46" s="2" t="s">
        <v>333</v>
      </c>
      <c r="Q46" s="5">
        <v>5.46</v>
      </c>
      <c r="S46" s="2" t="s">
        <v>60</v>
      </c>
      <c r="T46" s="2">
        <v>258</v>
      </c>
      <c r="V46" s="2" t="s">
        <v>644</v>
      </c>
      <c r="W46" s="2">
        <v>36</v>
      </c>
      <c r="Y46" s="2" t="s">
        <v>410</v>
      </c>
      <c r="Z46" s="2">
        <v>124</v>
      </c>
      <c r="AE46" s="2" t="s">
        <v>254</v>
      </c>
      <c r="AF46" s="2">
        <v>189</v>
      </c>
      <c r="AN46" s="2" t="s">
        <v>642</v>
      </c>
      <c r="AO46" s="2">
        <v>32</v>
      </c>
      <c r="AQ46" s="2" t="s">
        <v>626</v>
      </c>
      <c r="AR46" s="2" t="s">
        <v>398</v>
      </c>
      <c r="BC46" s="2" t="s">
        <v>75</v>
      </c>
      <c r="BD46" s="5">
        <v>7.978003036894161</v>
      </c>
      <c r="BI46" s="2" t="s">
        <v>312</v>
      </c>
      <c r="BJ46" s="5">
        <v>3.09</v>
      </c>
    </row>
    <row r="47" spans="1:62" s="2" customFormat="1" ht="15">
      <c r="A47" s="2" t="s">
        <v>254</v>
      </c>
      <c r="B47" s="5">
        <v>244.33</v>
      </c>
      <c r="D47" s="2" t="s">
        <v>397</v>
      </c>
      <c r="E47" s="8">
        <v>65</v>
      </c>
      <c r="H47" s="8"/>
      <c r="M47" s="2" t="s">
        <v>76</v>
      </c>
      <c r="N47" s="5">
        <v>3.45</v>
      </c>
      <c r="S47" s="2" t="s">
        <v>410</v>
      </c>
      <c r="T47" s="2">
        <v>255</v>
      </c>
      <c r="V47" s="2" t="s">
        <v>557</v>
      </c>
      <c r="W47" s="2">
        <v>35</v>
      </c>
      <c r="Y47" s="2" t="s">
        <v>74</v>
      </c>
      <c r="Z47" s="2">
        <v>124</v>
      </c>
      <c r="AE47" s="2" t="s">
        <v>274</v>
      </c>
      <c r="AF47" s="2">
        <v>189</v>
      </c>
      <c r="AN47" s="2" t="s">
        <v>393</v>
      </c>
      <c r="AO47" s="2">
        <v>31</v>
      </c>
      <c r="AQ47" s="2" t="s">
        <v>400</v>
      </c>
      <c r="AR47" s="2" t="s">
        <v>166</v>
      </c>
      <c r="BC47" s="2" t="s">
        <v>60</v>
      </c>
      <c r="BD47" s="5">
        <v>7.953946568289618</v>
      </c>
      <c r="BI47" s="2" t="s">
        <v>498</v>
      </c>
      <c r="BJ47" s="5">
        <v>3.08</v>
      </c>
    </row>
    <row r="48" spans="1:62" s="2" customFormat="1" ht="15">
      <c r="A48" s="2" t="s">
        <v>75</v>
      </c>
      <c r="B48" s="5">
        <v>243.67</v>
      </c>
      <c r="D48" s="2" t="s">
        <v>399</v>
      </c>
      <c r="E48" s="8">
        <v>65</v>
      </c>
      <c r="H48" s="8"/>
      <c r="M48" s="2" t="s">
        <v>271</v>
      </c>
      <c r="N48" s="5">
        <v>3.47</v>
      </c>
      <c r="S48" s="2" t="s">
        <v>252</v>
      </c>
      <c r="T48" s="2">
        <v>255</v>
      </c>
      <c r="V48" s="2" t="s">
        <v>314</v>
      </c>
      <c r="W48" s="2">
        <v>35</v>
      </c>
      <c r="Y48" s="2" t="s">
        <v>625</v>
      </c>
      <c r="Z48" s="2">
        <v>123</v>
      </c>
      <c r="AE48" s="2" t="s">
        <v>275</v>
      </c>
      <c r="AF48" s="2">
        <v>188</v>
      </c>
      <c r="AN48" s="2" t="s">
        <v>628</v>
      </c>
      <c r="AO48" s="2">
        <v>31</v>
      </c>
      <c r="AZ48"/>
      <c r="BA48"/>
      <c r="BC48" s="2" t="s">
        <v>336</v>
      </c>
      <c r="BD48" s="5">
        <v>7.9</v>
      </c>
      <c r="BI48" s="2" t="s">
        <v>625</v>
      </c>
      <c r="BJ48" s="2">
        <v>3.07</v>
      </c>
    </row>
    <row r="49" spans="1:62" s="2" customFormat="1" ht="15">
      <c r="A49" s="2" t="s">
        <v>150</v>
      </c>
      <c r="B49" s="5">
        <v>243</v>
      </c>
      <c r="D49" s="2" t="s">
        <v>167</v>
      </c>
      <c r="E49" s="8">
        <v>65</v>
      </c>
      <c r="H49" s="8"/>
      <c r="S49" s="2" t="s">
        <v>250</v>
      </c>
      <c r="T49" s="2">
        <v>254</v>
      </c>
      <c r="V49" s="2" t="s">
        <v>322</v>
      </c>
      <c r="W49" s="2">
        <v>35</v>
      </c>
      <c r="Y49" s="2" t="s">
        <v>168</v>
      </c>
      <c r="Z49" s="2">
        <v>122</v>
      </c>
      <c r="AE49" s="2" t="s">
        <v>386</v>
      </c>
      <c r="AF49" s="2">
        <v>187</v>
      </c>
      <c r="AZ49"/>
      <c r="BA49"/>
      <c r="BC49" s="2" t="s">
        <v>99</v>
      </c>
      <c r="BD49" s="2">
        <v>7.82</v>
      </c>
      <c r="BI49" s="2" t="s">
        <v>428</v>
      </c>
      <c r="BJ49" s="2">
        <v>3.02</v>
      </c>
    </row>
    <row r="50" spans="4:62" s="2" customFormat="1" ht="15">
      <c r="D50" s="2" t="s">
        <v>152</v>
      </c>
      <c r="E50" s="8">
        <v>65</v>
      </c>
      <c r="H50" s="8"/>
      <c r="P50"/>
      <c r="Q50"/>
      <c r="V50" s="2" t="s">
        <v>59</v>
      </c>
      <c r="W50" s="2">
        <v>35</v>
      </c>
      <c r="Y50" s="2" t="s">
        <v>169</v>
      </c>
      <c r="Z50" s="2">
        <v>121</v>
      </c>
      <c r="AE50" s="2" t="s">
        <v>158</v>
      </c>
      <c r="AF50" s="2">
        <v>185</v>
      </c>
      <c r="AZ50"/>
      <c r="BA50"/>
      <c r="BC50" s="2" t="s">
        <v>76</v>
      </c>
      <c r="BD50" s="5">
        <v>7.80241935483871</v>
      </c>
      <c r="BI50"/>
      <c r="BJ50"/>
    </row>
    <row r="51" spans="4:62" s="2" customFormat="1" ht="15">
      <c r="D51"/>
      <c r="E51"/>
      <c r="H51" s="8"/>
      <c r="P51"/>
      <c r="Q51"/>
      <c r="AZ51"/>
      <c r="BA51"/>
      <c r="BI51"/>
      <c r="BJ51"/>
    </row>
    <row r="52" ht="12.75">
      <c r="E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8"/>
  <sheetViews>
    <sheetView workbookViewId="0" topLeftCell="A1">
      <selection activeCell="AX41" sqref="AX41"/>
    </sheetView>
  </sheetViews>
  <sheetFormatPr defaultColWidth="11.00390625" defaultRowHeight="12.75"/>
  <cols>
    <col min="1" max="1" width="15.625" style="0" customWidth="1"/>
    <col min="2" max="2" width="8.75390625" style="0" customWidth="1"/>
    <col min="3" max="3" width="1.625" style="0" customWidth="1"/>
    <col min="4" max="4" width="14.25390625" style="0" customWidth="1"/>
    <col min="5" max="5" width="6.875" style="0" customWidth="1"/>
    <col min="6" max="6" width="1.625" style="0" customWidth="1"/>
    <col min="7" max="7" width="15.00390625" style="0" customWidth="1"/>
    <col min="8" max="8" width="6.00390625" style="0" customWidth="1"/>
    <col min="9" max="9" width="1.625" style="0" customWidth="1"/>
    <col min="10" max="10" width="14.125" style="0" customWidth="1"/>
    <col min="11" max="11" width="6.125" style="0" customWidth="1"/>
    <col min="12" max="12" width="1.625" style="0" customWidth="1"/>
    <col min="13" max="13" width="14.125" style="0" customWidth="1"/>
    <col min="14" max="14" width="6.125" style="0" customWidth="1"/>
    <col min="15" max="15" width="1.625" style="0" customWidth="1"/>
    <col min="16" max="16" width="15.00390625" style="0" customWidth="1"/>
    <col min="17" max="17" width="6.00390625" style="0" customWidth="1"/>
    <col min="18" max="18" width="1.625" style="0" customWidth="1"/>
    <col min="19" max="19" width="13.25390625" style="0" customWidth="1"/>
    <col min="20" max="20" width="5.875" style="0" customWidth="1"/>
    <col min="21" max="21" width="1.625" style="0" customWidth="1"/>
    <col min="22" max="22" width="14.00390625" style="0" customWidth="1"/>
    <col min="23" max="23" width="5.875" style="0" customWidth="1"/>
    <col min="24" max="24" width="1.625" style="0" customWidth="1"/>
    <col min="25" max="25" width="13.625" style="0" customWidth="1"/>
    <col min="26" max="26" width="5.125" style="0" customWidth="1"/>
    <col min="27" max="27" width="1.625" style="0" customWidth="1"/>
    <col min="28" max="28" width="14.375" style="0" customWidth="1"/>
    <col min="29" max="29" width="6.25390625" style="0" customWidth="1"/>
    <col min="30" max="30" width="1.625" style="0" customWidth="1"/>
    <col min="31" max="31" width="13.25390625" style="0" customWidth="1"/>
    <col min="32" max="32" width="5.625" style="0" customWidth="1"/>
    <col min="33" max="33" width="1.625" style="0" customWidth="1"/>
    <col min="34" max="34" width="14.125" style="0" customWidth="1"/>
    <col min="35" max="35" width="5.00390625" style="0" customWidth="1"/>
    <col min="36" max="36" width="1.625" style="0" customWidth="1"/>
    <col min="37" max="37" width="13.125" style="0" customWidth="1"/>
    <col min="38" max="38" width="5.25390625" style="0" customWidth="1"/>
    <col min="39" max="39" width="1.625" style="0" customWidth="1"/>
    <col min="40" max="40" width="14.25390625" style="0" customWidth="1"/>
    <col min="41" max="41" width="6.125" style="0" customWidth="1"/>
    <col min="42" max="42" width="1.625" style="0" customWidth="1"/>
    <col min="43" max="43" width="14.125" style="0" customWidth="1"/>
    <col min="44" max="44" width="12.625" style="0" customWidth="1"/>
    <col min="45" max="45" width="1.625" style="0" customWidth="1"/>
    <col min="46" max="46" width="14.75390625" style="0" customWidth="1"/>
    <col min="47" max="47" width="12.625" style="0" customWidth="1"/>
    <col min="48" max="48" width="1.625" style="0" customWidth="1"/>
    <col min="49" max="49" width="13.00390625" style="0" customWidth="1"/>
    <col min="50" max="50" width="4.875" style="0" customWidth="1"/>
    <col min="51" max="51" width="1.625" style="0" customWidth="1"/>
    <col min="52" max="52" width="14.00390625" style="0" customWidth="1"/>
    <col min="53" max="53" width="5.625" style="0" customWidth="1"/>
    <col min="54" max="54" width="1.625" style="0" customWidth="1"/>
    <col min="55" max="55" width="15.00390625" style="0" customWidth="1"/>
    <col min="56" max="56" width="6.00390625" style="0" customWidth="1"/>
    <col min="57" max="57" width="1.625" style="0" customWidth="1"/>
    <col min="58" max="58" width="14.125" style="0" customWidth="1"/>
    <col min="59" max="59" width="5.625" style="0" customWidth="1"/>
    <col min="60" max="60" width="1.625" style="0" customWidth="1"/>
    <col min="61" max="61" width="14.125" style="0" customWidth="1"/>
    <col min="62" max="62" width="5.75390625" style="0" customWidth="1"/>
    <col min="63" max="63" width="1.625" style="0" customWidth="1"/>
    <col min="64" max="64" width="13.75390625" style="0" customWidth="1"/>
    <col min="65" max="65" width="6.375" style="0" customWidth="1"/>
    <col min="66" max="66" width="1.625" style="0" customWidth="1"/>
    <col min="67" max="67" width="13.875" style="0" customWidth="1"/>
    <col min="68" max="68" width="6.75390625" style="0" customWidth="1"/>
    <col min="69" max="69" width="1.625" style="0" customWidth="1"/>
    <col min="70" max="70" width="14.25390625" style="0" customWidth="1"/>
    <col min="71" max="71" width="6.625" style="0" customWidth="1"/>
    <col min="72" max="72" width="1.625" style="0" customWidth="1"/>
    <col min="73" max="73" width="13.00390625" style="0" customWidth="1"/>
    <col min="74" max="74" width="7.00390625" style="0" customWidth="1"/>
    <col min="75" max="75" width="1.625" style="0" customWidth="1"/>
    <col min="76" max="76" width="13.375" style="0" customWidth="1"/>
    <col min="77" max="77" width="7.75390625" style="0" customWidth="1"/>
    <col min="78" max="78" width="1.625" style="0" customWidth="1"/>
    <col min="79" max="79" width="13.625" style="0" customWidth="1"/>
    <col min="80" max="80" width="7.25390625" style="0" customWidth="1"/>
  </cols>
  <sheetData>
    <row r="1" spans="1:80" ht="15">
      <c r="A1" s="1" t="s">
        <v>170</v>
      </c>
      <c r="B1" s="11" t="s">
        <v>469</v>
      </c>
      <c r="C1" s="1"/>
      <c r="D1" s="1" t="s">
        <v>171</v>
      </c>
      <c r="E1" s="1" t="s">
        <v>469</v>
      </c>
      <c r="F1" s="1"/>
      <c r="G1" s="1" t="s">
        <v>170</v>
      </c>
      <c r="H1" s="11" t="s">
        <v>172</v>
      </c>
      <c r="I1" s="1"/>
      <c r="J1" s="1" t="s">
        <v>171</v>
      </c>
      <c r="K1" s="1" t="s">
        <v>172</v>
      </c>
      <c r="L1" s="1"/>
      <c r="M1" s="1" t="s">
        <v>170</v>
      </c>
      <c r="N1" s="1" t="s">
        <v>472</v>
      </c>
      <c r="O1" s="1"/>
      <c r="P1" s="1" t="s">
        <v>171</v>
      </c>
      <c r="Q1" s="1" t="s">
        <v>472</v>
      </c>
      <c r="R1" s="1"/>
      <c r="S1" s="1" t="s">
        <v>473</v>
      </c>
      <c r="T1" s="1" t="s">
        <v>474</v>
      </c>
      <c r="U1" s="1"/>
      <c r="V1" s="1" t="s">
        <v>473</v>
      </c>
      <c r="W1" s="1" t="s">
        <v>475</v>
      </c>
      <c r="X1" s="1"/>
      <c r="Y1" s="1" t="s">
        <v>473</v>
      </c>
      <c r="Z1" s="1" t="s">
        <v>173</v>
      </c>
      <c r="AA1" s="1"/>
      <c r="AB1" s="1" t="s">
        <v>473</v>
      </c>
      <c r="AC1" s="1" t="s">
        <v>477</v>
      </c>
      <c r="AD1" s="1"/>
      <c r="AE1" s="1" t="s">
        <v>473</v>
      </c>
      <c r="AF1" s="1" t="s">
        <v>478</v>
      </c>
      <c r="AG1" s="1"/>
      <c r="AH1" s="1" t="s">
        <v>473</v>
      </c>
      <c r="AI1" s="1" t="s">
        <v>479</v>
      </c>
      <c r="AJ1" s="1"/>
      <c r="AK1" s="1" t="s">
        <v>473</v>
      </c>
      <c r="AL1" s="1" t="s">
        <v>480</v>
      </c>
      <c r="AM1" s="1"/>
      <c r="AN1" s="1" t="s">
        <v>473</v>
      </c>
      <c r="AO1" s="1" t="s">
        <v>481</v>
      </c>
      <c r="AP1" s="1"/>
      <c r="AQ1" s="1" t="s">
        <v>473</v>
      </c>
      <c r="AR1" s="1" t="s">
        <v>482</v>
      </c>
      <c r="AS1" s="1"/>
      <c r="AT1" s="1" t="s">
        <v>174</v>
      </c>
      <c r="AU1" s="1" t="s">
        <v>512</v>
      </c>
      <c r="AV1" s="1"/>
      <c r="AW1" s="1" t="s">
        <v>473</v>
      </c>
      <c r="AX1" s="1" t="s">
        <v>484</v>
      </c>
      <c r="AY1" s="1"/>
      <c r="AZ1" s="1" t="s">
        <v>473</v>
      </c>
      <c r="BA1" s="1" t="s">
        <v>485</v>
      </c>
      <c r="BB1" s="1"/>
      <c r="BC1" s="1" t="s">
        <v>473</v>
      </c>
      <c r="BD1" s="1" t="s">
        <v>486</v>
      </c>
      <c r="BE1" s="1"/>
      <c r="BF1" s="1" t="s">
        <v>473</v>
      </c>
      <c r="BG1" s="1" t="s">
        <v>487</v>
      </c>
      <c r="BH1" s="1"/>
      <c r="BI1" s="1" t="s">
        <v>473</v>
      </c>
      <c r="BJ1" s="1" t="s">
        <v>488</v>
      </c>
      <c r="BK1" s="1"/>
      <c r="BL1" s="1" t="s">
        <v>473</v>
      </c>
      <c r="BM1" s="1" t="s">
        <v>184</v>
      </c>
      <c r="BN1" s="1"/>
      <c r="BO1" s="1" t="s">
        <v>473</v>
      </c>
      <c r="BP1" s="1" t="s">
        <v>185</v>
      </c>
      <c r="BQ1" s="1"/>
      <c r="BR1" s="1" t="s">
        <v>473</v>
      </c>
      <c r="BS1" s="1" t="s">
        <v>186</v>
      </c>
      <c r="BT1" s="1"/>
      <c r="BU1" s="1" t="s">
        <v>473</v>
      </c>
      <c r="BV1" s="1" t="s">
        <v>492</v>
      </c>
      <c r="BW1" s="1"/>
      <c r="BX1" s="1" t="s">
        <v>473</v>
      </c>
      <c r="BY1" s="1" t="s">
        <v>187</v>
      </c>
      <c r="BZ1" s="12"/>
      <c r="CA1" s="1" t="s">
        <v>170</v>
      </c>
      <c r="CB1" s="1" t="s">
        <v>494</v>
      </c>
    </row>
    <row r="2" spans="1:80" ht="15">
      <c r="A2" s="2" t="s">
        <v>188</v>
      </c>
      <c r="B2" s="3">
        <v>0.309677419354839</v>
      </c>
      <c r="C2" s="2"/>
      <c r="D2" s="2" t="s">
        <v>189</v>
      </c>
      <c r="E2" s="3">
        <v>0.212</v>
      </c>
      <c r="F2" s="2"/>
      <c r="G2" s="2" t="s">
        <v>190</v>
      </c>
      <c r="H2" s="3">
        <v>0.5612244897959183</v>
      </c>
      <c r="I2" s="2"/>
      <c r="J2" s="2" t="s">
        <v>191</v>
      </c>
      <c r="K2" s="2">
        <v>0.296</v>
      </c>
      <c r="L2" s="2"/>
      <c r="M2" s="2" t="s">
        <v>192</v>
      </c>
      <c r="N2" s="3">
        <v>0.4035992217898833</v>
      </c>
      <c r="O2" s="2"/>
      <c r="P2" s="2" t="s">
        <v>588</v>
      </c>
      <c r="Q2" s="2">
        <v>0.269</v>
      </c>
      <c r="R2" s="2"/>
      <c r="S2" s="2" t="s">
        <v>192</v>
      </c>
      <c r="T2" s="2">
        <v>530</v>
      </c>
      <c r="U2" s="2"/>
      <c r="V2" s="2" t="s">
        <v>192</v>
      </c>
      <c r="W2" s="2">
        <v>1571</v>
      </c>
      <c r="X2" s="2"/>
      <c r="Y2" s="2" t="s">
        <v>192</v>
      </c>
      <c r="Z2" s="2">
        <v>1522</v>
      </c>
      <c r="AA2" s="2"/>
      <c r="AB2" s="2" t="s">
        <v>192</v>
      </c>
      <c r="AC2" s="2">
        <v>2494</v>
      </c>
      <c r="AD2" s="2"/>
      <c r="AE2" s="2" t="s">
        <v>192</v>
      </c>
      <c r="AF2" s="2">
        <v>518</v>
      </c>
      <c r="AG2" s="2"/>
      <c r="AH2" s="2" t="s">
        <v>194</v>
      </c>
      <c r="AI2" s="2">
        <v>101</v>
      </c>
      <c r="AJ2" s="2"/>
      <c r="AK2" s="2" t="s">
        <v>192</v>
      </c>
      <c r="AL2" s="2">
        <v>1539</v>
      </c>
      <c r="AM2" s="2"/>
      <c r="AN2" s="2" t="s">
        <v>192</v>
      </c>
      <c r="AO2" s="2">
        <v>1636</v>
      </c>
      <c r="AP2" s="2"/>
      <c r="AQ2" s="2" t="s">
        <v>195</v>
      </c>
      <c r="AR2" s="4" t="s">
        <v>285</v>
      </c>
      <c r="AT2" s="2" t="s">
        <v>196</v>
      </c>
      <c r="AU2" s="13" t="s">
        <v>92</v>
      </c>
      <c r="AV2" s="2"/>
      <c r="AW2" s="2" t="s">
        <v>192</v>
      </c>
      <c r="AX2" s="2">
        <v>116</v>
      </c>
      <c r="AY2" s="2"/>
      <c r="AZ2" s="2" t="s">
        <v>196</v>
      </c>
      <c r="BA2" s="2">
        <v>97</v>
      </c>
      <c r="BB2" s="2"/>
      <c r="BC2" s="2" t="s">
        <v>192</v>
      </c>
      <c r="BD2" s="2">
        <v>58</v>
      </c>
      <c r="BE2" s="2"/>
      <c r="BF2" s="2" t="s">
        <v>197</v>
      </c>
      <c r="BG2" s="2">
        <v>307</v>
      </c>
      <c r="BH2" s="2"/>
      <c r="BI2" s="2" t="s">
        <v>196</v>
      </c>
      <c r="BJ2" s="2">
        <v>208</v>
      </c>
      <c r="BK2" s="2"/>
      <c r="BL2" s="2" t="s">
        <v>192</v>
      </c>
      <c r="BM2" s="10">
        <v>19</v>
      </c>
      <c r="BN2" s="2"/>
      <c r="BO2" s="2" t="s">
        <v>197</v>
      </c>
      <c r="BP2" s="2">
        <v>9044</v>
      </c>
      <c r="BQ2" s="2"/>
      <c r="BR2" s="2" t="s">
        <v>192</v>
      </c>
      <c r="BS2" s="2">
        <v>10281</v>
      </c>
      <c r="BT2" s="2"/>
      <c r="BU2" s="2" t="s">
        <v>192</v>
      </c>
      <c r="BV2" s="2">
        <v>4644</v>
      </c>
      <c r="BW2" s="2"/>
      <c r="BX2" s="2" t="s">
        <v>192</v>
      </c>
      <c r="BY2" s="10">
        <v>1954.2050189670267</v>
      </c>
      <c r="CA2" s="2" t="s">
        <v>192</v>
      </c>
      <c r="CB2" s="5">
        <v>8.30790985862222</v>
      </c>
    </row>
    <row r="3" spans="1:80" ht="15">
      <c r="A3" s="2" t="s">
        <v>435</v>
      </c>
      <c r="B3" s="3">
        <v>0.3029801324503311</v>
      </c>
      <c r="C3" s="2"/>
      <c r="D3" s="2" t="s">
        <v>430</v>
      </c>
      <c r="E3" s="3">
        <v>0.22</v>
      </c>
      <c r="F3" s="2"/>
      <c r="G3" s="2" t="s">
        <v>192</v>
      </c>
      <c r="H3" s="3">
        <v>0.5420800747052644</v>
      </c>
      <c r="I3" s="2"/>
      <c r="J3" s="2" t="s">
        <v>431</v>
      </c>
      <c r="K3" s="2">
        <v>0.309</v>
      </c>
      <c r="L3" s="2"/>
      <c r="M3" s="2" t="s">
        <v>435</v>
      </c>
      <c r="N3" s="3">
        <v>0.38338192419825073</v>
      </c>
      <c r="O3" s="2"/>
      <c r="P3" s="2" t="s">
        <v>193</v>
      </c>
      <c r="Q3" s="2">
        <v>0.282</v>
      </c>
      <c r="R3" s="2"/>
      <c r="S3" s="2" t="s">
        <v>197</v>
      </c>
      <c r="T3" s="14">
        <v>295</v>
      </c>
      <c r="U3" s="2"/>
      <c r="V3" s="2" t="s">
        <v>197</v>
      </c>
      <c r="W3" s="2">
        <v>1264</v>
      </c>
      <c r="X3" s="2"/>
      <c r="Y3" s="2" t="s">
        <v>197</v>
      </c>
      <c r="Z3" s="2">
        <v>1107</v>
      </c>
      <c r="AA3" s="2"/>
      <c r="AB3" s="2" t="s">
        <v>197</v>
      </c>
      <c r="AC3" s="2">
        <v>2472</v>
      </c>
      <c r="AD3" s="2"/>
      <c r="AE3" s="2" t="s">
        <v>197</v>
      </c>
      <c r="AF3" s="2">
        <v>516</v>
      </c>
      <c r="AG3" s="2"/>
      <c r="AH3" s="2" t="s">
        <v>196</v>
      </c>
      <c r="AI3" s="2">
        <v>54</v>
      </c>
      <c r="AJ3" s="2"/>
      <c r="AK3" s="2" t="s">
        <v>209</v>
      </c>
      <c r="AL3" s="2">
        <v>629</v>
      </c>
      <c r="AM3" s="2"/>
      <c r="AN3" s="2" t="s">
        <v>197</v>
      </c>
      <c r="AO3" s="2">
        <v>1480</v>
      </c>
      <c r="AP3" s="2"/>
      <c r="AQ3" s="2" t="s">
        <v>196</v>
      </c>
      <c r="AR3" s="4" t="s">
        <v>286</v>
      </c>
      <c r="AT3" s="2" t="s">
        <v>197</v>
      </c>
      <c r="AU3" s="13" t="s">
        <v>439</v>
      </c>
      <c r="AV3" s="2"/>
      <c r="AW3" s="2" t="s">
        <v>440</v>
      </c>
      <c r="AX3" s="2">
        <v>87</v>
      </c>
      <c r="AY3" s="2"/>
      <c r="AZ3" s="2" t="s">
        <v>142</v>
      </c>
      <c r="BA3" s="2">
        <v>73</v>
      </c>
      <c r="BB3" s="2"/>
      <c r="BC3" s="2" t="s">
        <v>209</v>
      </c>
      <c r="BD3" s="2">
        <v>51</v>
      </c>
      <c r="BE3" s="2"/>
      <c r="BF3" s="2" t="s">
        <v>192</v>
      </c>
      <c r="BG3" s="2">
        <v>211</v>
      </c>
      <c r="BH3" s="2"/>
      <c r="BI3" s="2" t="s">
        <v>441</v>
      </c>
      <c r="BJ3" s="2">
        <v>114</v>
      </c>
      <c r="BK3" s="2"/>
      <c r="BL3" s="2" t="s">
        <v>197</v>
      </c>
      <c r="BM3" s="10">
        <v>18</v>
      </c>
      <c r="BN3" s="2"/>
      <c r="BO3" s="2" t="s">
        <v>192</v>
      </c>
      <c r="BP3" s="2">
        <v>8567</v>
      </c>
      <c r="BQ3" s="2"/>
      <c r="BR3" s="2" t="s">
        <v>197</v>
      </c>
      <c r="BS3" s="2">
        <v>9606</v>
      </c>
      <c r="BT3" s="2"/>
      <c r="BU3" s="2" t="s">
        <v>197</v>
      </c>
      <c r="BV3" s="2">
        <v>3969</v>
      </c>
      <c r="BW3" s="2"/>
      <c r="BX3" s="2" t="s">
        <v>197</v>
      </c>
      <c r="BY3" s="10">
        <v>1137.9420362273581</v>
      </c>
      <c r="CA3" s="2" t="s">
        <v>190</v>
      </c>
      <c r="CB3" s="5">
        <v>7.275089837163876</v>
      </c>
    </row>
    <row r="4" spans="1:80" ht="15">
      <c r="A4" s="2" t="s">
        <v>441</v>
      </c>
      <c r="B4" s="3">
        <v>0.3006802721088435</v>
      </c>
      <c r="C4" s="2"/>
      <c r="D4" s="2" t="s">
        <v>442</v>
      </c>
      <c r="E4" s="3">
        <v>0.226</v>
      </c>
      <c r="F4" s="2"/>
      <c r="G4" s="2" t="s">
        <v>443</v>
      </c>
      <c r="H4" s="3">
        <v>0.5127086007702182</v>
      </c>
      <c r="I4" s="2"/>
      <c r="J4" s="2" t="s">
        <v>444</v>
      </c>
      <c r="K4" s="2">
        <v>0.314</v>
      </c>
      <c r="L4" s="2"/>
      <c r="M4" s="2" t="s">
        <v>445</v>
      </c>
      <c r="N4" s="3">
        <v>0.3828502415458937</v>
      </c>
      <c r="O4" s="2"/>
      <c r="P4" s="2" t="s">
        <v>432</v>
      </c>
      <c r="Q4" s="2">
        <v>0.284</v>
      </c>
      <c r="R4" s="2"/>
      <c r="S4" s="2" t="s">
        <v>433</v>
      </c>
      <c r="T4" s="2">
        <v>259</v>
      </c>
      <c r="U4" s="2"/>
      <c r="V4" s="2" t="s">
        <v>209</v>
      </c>
      <c r="W4" s="2">
        <v>767</v>
      </c>
      <c r="X4" s="2"/>
      <c r="Y4" s="2" t="s">
        <v>209</v>
      </c>
      <c r="Z4" s="2">
        <v>772</v>
      </c>
      <c r="AA4" s="2"/>
      <c r="AB4" s="2" t="s">
        <v>209</v>
      </c>
      <c r="AC4" s="2">
        <v>1313</v>
      </c>
      <c r="AD4" s="2"/>
      <c r="AE4" s="2" t="s">
        <v>195</v>
      </c>
      <c r="AF4" s="2">
        <v>310</v>
      </c>
      <c r="AG4" s="2"/>
      <c r="AH4" s="2" t="s">
        <v>197</v>
      </c>
      <c r="AI4" s="2">
        <v>48</v>
      </c>
      <c r="AJ4" s="2"/>
      <c r="AK4" s="2" t="s">
        <v>433</v>
      </c>
      <c r="AL4" s="2">
        <v>583</v>
      </c>
      <c r="AM4" s="2"/>
      <c r="AN4" s="2" t="s">
        <v>209</v>
      </c>
      <c r="AO4" s="2">
        <v>1102</v>
      </c>
      <c r="AP4" s="2"/>
      <c r="AQ4" s="2" t="s">
        <v>194</v>
      </c>
      <c r="AR4" s="4" t="s">
        <v>83</v>
      </c>
      <c r="AT4" s="2" t="s">
        <v>194</v>
      </c>
      <c r="AU4" s="13" t="s">
        <v>450</v>
      </c>
      <c r="AV4" s="2"/>
      <c r="AW4" s="2" t="s">
        <v>443</v>
      </c>
      <c r="AX4" s="2">
        <v>65</v>
      </c>
      <c r="AY4" s="2"/>
      <c r="AZ4" s="2" t="s">
        <v>195</v>
      </c>
      <c r="BA4" s="2">
        <v>60</v>
      </c>
      <c r="BB4" s="2"/>
      <c r="BC4" s="2" t="s">
        <v>197</v>
      </c>
      <c r="BD4" s="2">
        <v>41</v>
      </c>
      <c r="BE4" s="2"/>
      <c r="BF4" s="2" t="s">
        <v>209</v>
      </c>
      <c r="BG4" s="2">
        <v>151</v>
      </c>
      <c r="BH4" s="2"/>
      <c r="BI4" s="2" t="s">
        <v>193</v>
      </c>
      <c r="BJ4" s="2">
        <v>105</v>
      </c>
      <c r="BK4" s="2"/>
      <c r="BL4" s="2" t="s">
        <v>94</v>
      </c>
      <c r="BM4" s="10">
        <v>16</v>
      </c>
      <c r="BN4" s="2"/>
      <c r="BO4" s="2" t="s">
        <v>209</v>
      </c>
      <c r="BP4" s="2">
        <v>4892</v>
      </c>
      <c r="BQ4" s="2"/>
      <c r="BR4" s="2" t="s">
        <v>209</v>
      </c>
      <c r="BS4" s="2">
        <v>5617</v>
      </c>
      <c r="BT4" s="2"/>
      <c r="BU4" s="2" t="s">
        <v>209</v>
      </c>
      <c r="BV4" s="2">
        <v>2346</v>
      </c>
      <c r="BW4" s="2"/>
      <c r="BX4" s="2" t="s">
        <v>209</v>
      </c>
      <c r="BY4" s="10">
        <v>831.9131564892292</v>
      </c>
      <c r="CA4" s="2" t="s">
        <v>443</v>
      </c>
      <c r="CB4" s="5">
        <v>6.891396789573498</v>
      </c>
    </row>
    <row r="5" spans="1:80" ht="15">
      <c r="A5" s="2" t="s">
        <v>142</v>
      </c>
      <c r="B5" s="3">
        <v>0.295</v>
      </c>
      <c r="C5" s="2"/>
      <c r="D5" s="2" t="s">
        <v>191</v>
      </c>
      <c r="E5" s="3">
        <v>0.231</v>
      </c>
      <c r="F5" s="2"/>
      <c r="G5" s="2" t="s">
        <v>212</v>
      </c>
      <c r="H5" s="3">
        <v>0.5098554533508541</v>
      </c>
      <c r="I5" s="2"/>
      <c r="J5" s="2" t="s">
        <v>213</v>
      </c>
      <c r="K5" s="2">
        <v>0.325</v>
      </c>
      <c r="L5" s="2"/>
      <c r="M5" s="2" t="s">
        <v>213</v>
      </c>
      <c r="N5" s="3">
        <v>0.3698630136986301</v>
      </c>
      <c r="O5" s="2"/>
      <c r="P5" s="2" t="s">
        <v>191</v>
      </c>
      <c r="Q5" s="2">
        <v>0.286</v>
      </c>
      <c r="R5" s="2"/>
      <c r="S5" s="2" t="s">
        <v>190</v>
      </c>
      <c r="T5" s="2">
        <v>241</v>
      </c>
      <c r="U5" s="2"/>
      <c r="V5" s="2" t="s">
        <v>433</v>
      </c>
      <c r="W5" s="2">
        <v>705</v>
      </c>
      <c r="X5" s="2"/>
      <c r="Y5" s="2" t="s">
        <v>196</v>
      </c>
      <c r="Z5" s="2">
        <v>718</v>
      </c>
      <c r="AB5" s="2" t="s">
        <v>196</v>
      </c>
      <c r="AC5" s="2">
        <v>1274</v>
      </c>
      <c r="AD5" s="2"/>
      <c r="AE5" s="2" t="s">
        <v>209</v>
      </c>
      <c r="AF5" s="2">
        <v>291</v>
      </c>
      <c r="AG5" s="2"/>
      <c r="AH5" s="2" t="s">
        <v>459</v>
      </c>
      <c r="AI5" s="2">
        <v>41</v>
      </c>
      <c r="AJ5" s="2"/>
      <c r="AK5" s="2" t="s">
        <v>195</v>
      </c>
      <c r="AL5" s="2">
        <v>473</v>
      </c>
      <c r="AM5" s="2"/>
      <c r="AN5" s="2" t="s">
        <v>433</v>
      </c>
      <c r="AO5" s="2">
        <v>1062</v>
      </c>
      <c r="AP5" s="2"/>
      <c r="AQ5" s="2" t="s">
        <v>459</v>
      </c>
      <c r="AR5" s="4" t="s">
        <v>84</v>
      </c>
      <c r="AT5" s="2" t="s">
        <v>459</v>
      </c>
      <c r="AU5" s="13" t="s">
        <v>460</v>
      </c>
      <c r="AV5" s="2"/>
      <c r="AW5" s="2" t="s">
        <v>197</v>
      </c>
      <c r="AX5" s="2">
        <v>47</v>
      </c>
      <c r="AY5" s="2"/>
      <c r="AZ5" s="2" t="s">
        <v>451</v>
      </c>
      <c r="BA5" s="2">
        <v>55</v>
      </c>
      <c r="BB5" s="2"/>
      <c r="BC5" s="2" t="s">
        <v>443</v>
      </c>
      <c r="BD5" s="2">
        <v>34</v>
      </c>
      <c r="BE5" s="2"/>
      <c r="BF5" s="2" t="s">
        <v>433</v>
      </c>
      <c r="BG5" s="2">
        <v>123</v>
      </c>
      <c r="BH5" s="2"/>
      <c r="BI5" s="2" t="s">
        <v>197</v>
      </c>
      <c r="BJ5" s="2">
        <v>103</v>
      </c>
      <c r="BK5" s="2"/>
      <c r="BL5" s="2" t="s">
        <v>196</v>
      </c>
      <c r="BM5" s="10">
        <v>11</v>
      </c>
      <c r="BN5" s="2"/>
      <c r="BO5" s="2" t="s">
        <v>196</v>
      </c>
      <c r="BP5" s="2">
        <v>4862</v>
      </c>
      <c r="BQ5" s="2"/>
      <c r="BR5" s="2" t="s">
        <v>196</v>
      </c>
      <c r="BS5" s="2">
        <v>5402</v>
      </c>
      <c r="BT5" s="2"/>
      <c r="BU5" s="2" t="s">
        <v>443</v>
      </c>
      <c r="BV5" s="2">
        <v>1997</v>
      </c>
      <c r="BW5" s="2"/>
      <c r="BX5" s="2" t="s">
        <v>443</v>
      </c>
      <c r="BY5" s="10">
        <v>738.9108779931585</v>
      </c>
      <c r="CA5" s="2" t="s">
        <v>435</v>
      </c>
      <c r="CB5" s="5">
        <v>6.817820201828932</v>
      </c>
    </row>
    <row r="6" spans="1:80" ht="15">
      <c r="A6" s="2" t="s">
        <v>443</v>
      </c>
      <c r="B6" s="3">
        <v>0.2944801026957638</v>
      </c>
      <c r="C6" s="2"/>
      <c r="D6" s="2" t="s">
        <v>432</v>
      </c>
      <c r="E6" s="3">
        <v>0.234</v>
      </c>
      <c r="F6" s="2"/>
      <c r="G6" s="2" t="s">
        <v>433</v>
      </c>
      <c r="H6" s="3">
        <v>0.49129989764585463</v>
      </c>
      <c r="I6" s="2"/>
      <c r="J6" s="2" t="s">
        <v>461</v>
      </c>
      <c r="K6" s="2">
        <v>0.331</v>
      </c>
      <c r="L6" s="2"/>
      <c r="M6" s="2" t="s">
        <v>535</v>
      </c>
      <c r="N6" s="3">
        <v>0.36617647058823527</v>
      </c>
      <c r="O6" s="2"/>
      <c r="P6" s="2" t="s">
        <v>442</v>
      </c>
      <c r="Q6" s="2">
        <v>0.288</v>
      </c>
      <c r="R6" s="2"/>
      <c r="S6" s="2" t="s">
        <v>209</v>
      </c>
      <c r="T6" s="2">
        <v>236</v>
      </c>
      <c r="U6" s="2"/>
      <c r="V6" s="2" t="s">
        <v>443</v>
      </c>
      <c r="W6" s="2">
        <v>692</v>
      </c>
      <c r="X6" s="2"/>
      <c r="Y6" s="2" t="s">
        <v>195</v>
      </c>
      <c r="Z6" s="2">
        <v>716</v>
      </c>
      <c r="AA6" s="2"/>
      <c r="AB6" s="2" t="s">
        <v>195</v>
      </c>
      <c r="AC6" s="2">
        <v>1238</v>
      </c>
      <c r="AD6" s="2"/>
      <c r="AE6" s="2" t="s">
        <v>443</v>
      </c>
      <c r="AF6" s="2">
        <v>265</v>
      </c>
      <c r="AG6" s="2"/>
      <c r="AH6" s="2" t="s">
        <v>441</v>
      </c>
      <c r="AI6" s="2">
        <v>37</v>
      </c>
      <c r="AJ6" s="2"/>
      <c r="AK6" s="2" t="s">
        <v>197</v>
      </c>
      <c r="AL6" s="2">
        <v>423</v>
      </c>
      <c r="AM6" s="2"/>
      <c r="AN6" s="2" t="s">
        <v>190</v>
      </c>
      <c r="AO6" s="2">
        <v>822</v>
      </c>
      <c r="AP6" s="2"/>
      <c r="AQ6" s="2" t="s">
        <v>197</v>
      </c>
      <c r="AR6" s="4" t="s">
        <v>85</v>
      </c>
      <c r="AT6" s="2" t="s">
        <v>195</v>
      </c>
      <c r="AU6" s="13" t="s">
        <v>287</v>
      </c>
      <c r="AV6" s="2"/>
      <c r="AW6" s="2" t="s">
        <v>209</v>
      </c>
      <c r="AX6" s="2">
        <v>43</v>
      </c>
      <c r="AY6" s="2"/>
      <c r="AZ6" s="2" t="s">
        <v>197</v>
      </c>
      <c r="BA6" s="2">
        <v>51</v>
      </c>
      <c r="BB6" s="2"/>
      <c r="BC6" s="2" t="s">
        <v>195</v>
      </c>
      <c r="BD6" s="2">
        <v>27</v>
      </c>
      <c r="BE6" s="2"/>
      <c r="BF6" s="2" t="s">
        <v>441</v>
      </c>
      <c r="BG6" s="2">
        <v>117</v>
      </c>
      <c r="BH6" s="2"/>
      <c r="BI6" s="2" t="s">
        <v>192</v>
      </c>
      <c r="BJ6" s="2">
        <v>68</v>
      </c>
      <c r="BK6" s="2"/>
      <c r="BL6" s="2" t="s">
        <v>195</v>
      </c>
      <c r="BM6" s="10">
        <v>10</v>
      </c>
      <c r="BN6" s="2"/>
      <c r="BO6" s="2" t="s">
        <v>195</v>
      </c>
      <c r="BP6" s="2">
        <v>4450</v>
      </c>
      <c r="BQ6" s="2"/>
      <c r="BR6" s="2" t="s">
        <v>195</v>
      </c>
      <c r="BS6" s="2">
        <v>5021</v>
      </c>
      <c r="BT6" s="2"/>
      <c r="BU6" s="2" t="s">
        <v>433</v>
      </c>
      <c r="BV6" s="2">
        <v>1920</v>
      </c>
      <c r="BW6" s="2"/>
      <c r="BX6" s="2" t="s">
        <v>195</v>
      </c>
      <c r="BY6" s="10">
        <v>695</v>
      </c>
      <c r="CA6" s="2" t="s">
        <v>212</v>
      </c>
      <c r="CB6" s="5">
        <v>6.727922530573893</v>
      </c>
    </row>
    <row r="7" spans="1:80" ht="15">
      <c r="A7" s="2" t="s">
        <v>211</v>
      </c>
      <c r="B7" s="3">
        <v>0.29426860564585117</v>
      </c>
      <c r="C7" s="2"/>
      <c r="D7" s="2" t="s">
        <v>645</v>
      </c>
      <c r="E7" s="3">
        <v>0.234</v>
      </c>
      <c r="F7" s="2"/>
      <c r="G7" s="2" t="s">
        <v>506</v>
      </c>
      <c r="H7" s="3">
        <v>0.4907881269191402</v>
      </c>
      <c r="I7" s="2"/>
      <c r="J7" s="2" t="s">
        <v>451</v>
      </c>
      <c r="K7" s="2">
        <v>0.333</v>
      </c>
      <c r="L7" s="2"/>
      <c r="M7" s="2" t="s">
        <v>443</v>
      </c>
      <c r="N7" s="3">
        <v>0.3654197080291971</v>
      </c>
      <c r="O7" s="2"/>
      <c r="P7" s="2" t="s">
        <v>536</v>
      </c>
      <c r="Q7" s="2">
        <v>0.291</v>
      </c>
      <c r="R7" s="2"/>
      <c r="S7" s="2" t="s">
        <v>443</v>
      </c>
      <c r="T7" s="2">
        <v>179</v>
      </c>
      <c r="U7" s="2"/>
      <c r="V7" s="2" t="s">
        <v>190</v>
      </c>
      <c r="W7" s="2">
        <v>602</v>
      </c>
      <c r="X7" s="2"/>
      <c r="Y7" s="2" t="s">
        <v>433</v>
      </c>
      <c r="Z7" s="2">
        <v>630</v>
      </c>
      <c r="AA7" s="2"/>
      <c r="AB7" s="2" t="s">
        <v>194</v>
      </c>
      <c r="AC7" s="2">
        <v>1149</v>
      </c>
      <c r="AD7" s="2"/>
      <c r="AE7" s="2" t="s">
        <v>196</v>
      </c>
      <c r="AF7" s="2">
        <v>221</v>
      </c>
      <c r="AG7" s="2"/>
      <c r="AH7" s="2" t="s">
        <v>193</v>
      </c>
      <c r="AI7" s="2">
        <v>37</v>
      </c>
      <c r="AJ7" s="2"/>
      <c r="AK7" s="2" t="s">
        <v>190</v>
      </c>
      <c r="AL7" s="2">
        <v>417</v>
      </c>
      <c r="AM7" s="2"/>
      <c r="AN7" s="2" t="s">
        <v>195</v>
      </c>
      <c r="AO7" s="2">
        <v>745</v>
      </c>
      <c r="AP7" s="2"/>
      <c r="AQ7" s="2" t="s">
        <v>142</v>
      </c>
      <c r="AR7" s="4" t="s">
        <v>590</v>
      </c>
      <c r="AT7" s="2" t="s">
        <v>142</v>
      </c>
      <c r="AU7" s="13" t="s">
        <v>591</v>
      </c>
      <c r="AV7" s="2"/>
      <c r="AW7" s="2" t="s">
        <v>82</v>
      </c>
      <c r="AX7" s="2">
        <v>42</v>
      </c>
      <c r="AY7" s="2"/>
      <c r="AZ7" s="2" t="s">
        <v>440</v>
      </c>
      <c r="BA7" s="2">
        <v>46</v>
      </c>
      <c r="BB7" s="2"/>
      <c r="BC7" s="2" t="s">
        <v>459</v>
      </c>
      <c r="BD7" s="2">
        <v>26</v>
      </c>
      <c r="BE7" s="2"/>
      <c r="BF7" s="2" t="s">
        <v>648</v>
      </c>
      <c r="BG7" s="2">
        <v>103</v>
      </c>
      <c r="BH7" s="2"/>
      <c r="BI7" s="2" t="s">
        <v>649</v>
      </c>
      <c r="BJ7" s="2">
        <v>66</v>
      </c>
      <c r="BK7" s="2"/>
      <c r="BL7" s="2" t="s">
        <v>209</v>
      </c>
      <c r="BM7" s="10">
        <v>9</v>
      </c>
      <c r="BN7" s="2"/>
      <c r="BO7" s="2" t="s">
        <v>194</v>
      </c>
      <c r="BP7" s="2">
        <v>4142</v>
      </c>
      <c r="BQ7" s="2"/>
      <c r="BR7" s="2" t="s">
        <v>433</v>
      </c>
      <c r="BS7" s="2">
        <v>4555</v>
      </c>
      <c r="BT7" s="2"/>
      <c r="BU7" s="2" t="s">
        <v>195</v>
      </c>
      <c r="BV7" s="2">
        <v>1900</v>
      </c>
      <c r="BW7" s="2"/>
      <c r="BX7" s="2" t="s">
        <v>433</v>
      </c>
      <c r="BY7" s="10">
        <v>655.1558726673984</v>
      </c>
      <c r="CA7" s="2" t="s">
        <v>209</v>
      </c>
      <c r="CB7" s="5">
        <v>5.892354466214372</v>
      </c>
    </row>
    <row r="8" spans="1:80" ht="15">
      <c r="A8" s="2" t="s">
        <v>445</v>
      </c>
      <c r="B8" s="3">
        <v>0.29218967921896793</v>
      </c>
      <c r="C8" s="2"/>
      <c r="D8" s="2" t="s">
        <v>433</v>
      </c>
      <c r="E8" s="3">
        <v>0.237</v>
      </c>
      <c r="F8" s="2"/>
      <c r="G8" s="2" t="s">
        <v>651</v>
      </c>
      <c r="H8" s="3">
        <v>0.48985239852398527</v>
      </c>
      <c r="I8" s="2"/>
      <c r="J8" s="2" t="s">
        <v>652</v>
      </c>
      <c r="K8" s="2">
        <v>0.336</v>
      </c>
      <c r="L8" s="2"/>
      <c r="M8" s="2" t="s">
        <v>653</v>
      </c>
      <c r="N8" s="3">
        <v>0.3616412213740458</v>
      </c>
      <c r="O8" s="2"/>
      <c r="P8" s="2" t="s">
        <v>431</v>
      </c>
      <c r="Q8" s="2">
        <v>0.295</v>
      </c>
      <c r="R8" s="2"/>
      <c r="S8" s="2" t="s">
        <v>441</v>
      </c>
      <c r="T8" s="2">
        <v>130</v>
      </c>
      <c r="U8" s="2"/>
      <c r="V8" s="2" t="s">
        <v>441</v>
      </c>
      <c r="W8" s="2">
        <v>517</v>
      </c>
      <c r="X8" s="2"/>
      <c r="Y8" s="2" t="s">
        <v>443</v>
      </c>
      <c r="Z8" s="2">
        <v>613</v>
      </c>
      <c r="AA8" s="2"/>
      <c r="AB8" s="2" t="s">
        <v>443</v>
      </c>
      <c r="AC8" s="2">
        <v>1147</v>
      </c>
      <c r="AD8" s="2"/>
      <c r="AE8" s="2" t="s">
        <v>441</v>
      </c>
      <c r="AF8" s="2">
        <v>174</v>
      </c>
      <c r="AG8" s="2"/>
      <c r="AH8" s="2" t="s">
        <v>433</v>
      </c>
      <c r="AI8" s="2">
        <v>36</v>
      </c>
      <c r="AJ8" s="2"/>
      <c r="AK8" s="2" t="s">
        <v>196</v>
      </c>
      <c r="AL8" s="2">
        <v>404</v>
      </c>
      <c r="AM8" s="2"/>
      <c r="AN8" s="2" t="s">
        <v>443</v>
      </c>
      <c r="AO8" s="2">
        <v>742</v>
      </c>
      <c r="AP8" s="2"/>
      <c r="AQ8" s="2" t="s">
        <v>646</v>
      </c>
      <c r="AR8" s="4" t="s">
        <v>86</v>
      </c>
      <c r="AT8" s="2" t="s">
        <v>209</v>
      </c>
      <c r="AU8" s="13" t="s">
        <v>93</v>
      </c>
      <c r="AV8" s="2"/>
      <c r="AW8" s="2" t="s">
        <v>433</v>
      </c>
      <c r="AX8" s="2">
        <v>41</v>
      </c>
      <c r="AY8" s="2"/>
      <c r="AZ8" s="2" t="s">
        <v>647</v>
      </c>
      <c r="BA8" s="2">
        <v>42</v>
      </c>
      <c r="BB8" s="2"/>
      <c r="BC8" s="2" t="s">
        <v>190</v>
      </c>
      <c r="BD8" s="2">
        <v>26</v>
      </c>
      <c r="BE8" s="2"/>
      <c r="BF8" s="2" t="s">
        <v>443</v>
      </c>
      <c r="BG8" s="2">
        <v>95</v>
      </c>
      <c r="BH8" s="2"/>
      <c r="BI8" s="2" t="s">
        <v>444</v>
      </c>
      <c r="BJ8" s="2">
        <v>59</v>
      </c>
      <c r="BK8" s="2"/>
      <c r="BL8" s="2" t="s">
        <v>194</v>
      </c>
      <c r="BM8" s="10">
        <v>9</v>
      </c>
      <c r="BN8" s="2"/>
      <c r="BO8" s="2" t="s">
        <v>433</v>
      </c>
      <c r="BP8" s="2">
        <v>3908</v>
      </c>
      <c r="BQ8" s="2"/>
      <c r="BR8" s="2" t="s">
        <v>194</v>
      </c>
      <c r="BS8" s="2">
        <v>4422</v>
      </c>
      <c r="BT8" s="2"/>
      <c r="BU8" s="2" t="s">
        <v>196</v>
      </c>
      <c r="BV8" s="2">
        <v>1831</v>
      </c>
      <c r="BW8" s="2"/>
      <c r="BX8" s="2" t="s">
        <v>190</v>
      </c>
      <c r="BY8" s="10">
        <v>623.232696050372</v>
      </c>
      <c r="CA8" s="2" t="s">
        <v>402</v>
      </c>
      <c r="CB8" s="5">
        <v>5.883933774576349</v>
      </c>
    </row>
    <row r="9" spans="1:80" ht="15">
      <c r="A9" s="2" t="s">
        <v>192</v>
      </c>
      <c r="B9" s="3">
        <v>0.2911170771565309</v>
      </c>
      <c r="C9" s="2"/>
      <c r="D9" s="2" t="s">
        <v>403</v>
      </c>
      <c r="E9" s="3">
        <v>0.238</v>
      </c>
      <c r="F9" s="2"/>
      <c r="G9" s="2" t="s">
        <v>505</v>
      </c>
      <c r="H9" s="3">
        <v>0.4851301115241636</v>
      </c>
      <c r="I9" s="2"/>
      <c r="J9" s="2" t="s">
        <v>404</v>
      </c>
      <c r="K9" s="2">
        <v>0.346</v>
      </c>
      <c r="L9" s="2"/>
      <c r="M9" s="2" t="s">
        <v>190</v>
      </c>
      <c r="N9" s="3">
        <v>0.3603319977103606</v>
      </c>
      <c r="O9" s="2"/>
      <c r="P9" s="2" t="s">
        <v>451</v>
      </c>
      <c r="Q9" s="2">
        <v>0.297</v>
      </c>
      <c r="R9" s="2"/>
      <c r="S9" s="2" t="s">
        <v>654</v>
      </c>
      <c r="T9" s="2">
        <v>129</v>
      </c>
      <c r="U9" s="2"/>
      <c r="V9" s="2" t="s">
        <v>195</v>
      </c>
      <c r="W9" s="2">
        <v>498</v>
      </c>
      <c r="X9" s="2"/>
      <c r="Y9" s="2" t="s">
        <v>190</v>
      </c>
      <c r="Z9" s="2">
        <v>553</v>
      </c>
      <c r="AA9" s="2"/>
      <c r="AB9" s="2" t="s">
        <v>441</v>
      </c>
      <c r="AC9" s="2">
        <v>1105</v>
      </c>
      <c r="AD9" s="2"/>
      <c r="AE9" s="2" t="s">
        <v>208</v>
      </c>
      <c r="AF9" s="2">
        <v>157</v>
      </c>
      <c r="AG9" s="2"/>
      <c r="AH9" s="2" t="s">
        <v>440</v>
      </c>
      <c r="AI9" s="2">
        <v>34</v>
      </c>
      <c r="AJ9" s="2"/>
      <c r="AK9" s="2" t="s">
        <v>443</v>
      </c>
      <c r="AL9" s="2">
        <v>390</v>
      </c>
      <c r="AM9" s="2"/>
      <c r="AN9" s="2" t="s">
        <v>196</v>
      </c>
      <c r="AO9" s="2">
        <v>690</v>
      </c>
      <c r="AP9" s="2"/>
      <c r="AQ9" s="2" t="s">
        <v>440</v>
      </c>
      <c r="AR9" s="4" t="s">
        <v>87</v>
      </c>
      <c r="AT9" s="2" t="s">
        <v>646</v>
      </c>
      <c r="AU9" s="13" t="s">
        <v>656</v>
      </c>
      <c r="AV9" s="2"/>
      <c r="AW9" s="2" t="s">
        <v>441</v>
      </c>
      <c r="AX9" s="2">
        <v>39</v>
      </c>
      <c r="AY9" s="2"/>
      <c r="AZ9" s="2" t="s">
        <v>652</v>
      </c>
      <c r="BA9" s="2">
        <v>36</v>
      </c>
      <c r="BB9" s="2"/>
      <c r="BC9" s="2" t="s">
        <v>196</v>
      </c>
      <c r="BD9" s="2">
        <v>25</v>
      </c>
      <c r="BE9" s="2"/>
      <c r="BF9" s="2" t="s">
        <v>655</v>
      </c>
      <c r="BG9" s="2">
        <v>93</v>
      </c>
      <c r="BH9" s="2"/>
      <c r="BI9" s="2" t="s">
        <v>82</v>
      </c>
      <c r="BJ9" s="2">
        <v>59</v>
      </c>
      <c r="BK9" s="2"/>
      <c r="BL9" s="2" t="s">
        <v>459</v>
      </c>
      <c r="BM9" s="10">
        <v>9</v>
      </c>
      <c r="BN9" s="2"/>
      <c r="BO9" s="2" t="s">
        <v>443</v>
      </c>
      <c r="BP9" s="2">
        <v>3895</v>
      </c>
      <c r="BQ9" s="2"/>
      <c r="BR9" s="2" t="s">
        <v>443</v>
      </c>
      <c r="BS9" s="2">
        <v>4385</v>
      </c>
      <c r="BT9" s="2"/>
      <c r="BU9" s="2" t="s">
        <v>441</v>
      </c>
      <c r="BV9" s="2">
        <v>1743</v>
      </c>
      <c r="BW9" s="2"/>
      <c r="BX9" s="2" t="s">
        <v>196</v>
      </c>
      <c r="BY9" s="10">
        <v>612</v>
      </c>
      <c r="CA9" s="2" t="s">
        <v>651</v>
      </c>
      <c r="CB9" s="5">
        <v>5.873216875065673</v>
      </c>
    </row>
    <row r="10" spans="1:80" ht="15">
      <c r="A10" s="2" t="s">
        <v>212</v>
      </c>
      <c r="B10" s="3">
        <v>0.29084537888742884</v>
      </c>
      <c r="C10" s="2"/>
      <c r="D10" s="2" t="s">
        <v>461</v>
      </c>
      <c r="E10" s="3">
        <v>0.241</v>
      </c>
      <c r="F10" s="2"/>
      <c r="G10" s="2" t="s">
        <v>209</v>
      </c>
      <c r="H10" s="3">
        <v>0.4795584627964023</v>
      </c>
      <c r="I10" s="2"/>
      <c r="J10" s="2" t="s">
        <v>646</v>
      </c>
      <c r="K10" s="2">
        <v>0.346</v>
      </c>
      <c r="L10" s="2"/>
      <c r="M10" s="2" t="s">
        <v>142</v>
      </c>
      <c r="N10" s="3">
        <v>0.36</v>
      </c>
      <c r="O10" s="2"/>
      <c r="P10" s="2" t="s">
        <v>646</v>
      </c>
      <c r="Q10" s="2">
        <v>0.305</v>
      </c>
      <c r="R10" s="2"/>
      <c r="S10" s="2" t="s">
        <v>405</v>
      </c>
      <c r="T10" s="2">
        <v>125</v>
      </c>
      <c r="U10" s="2"/>
      <c r="V10" s="2" t="s">
        <v>196</v>
      </c>
      <c r="W10" s="2">
        <v>498</v>
      </c>
      <c r="X10" s="2"/>
      <c r="Y10" s="2" t="s">
        <v>194</v>
      </c>
      <c r="Z10" s="2">
        <v>544</v>
      </c>
      <c r="AA10" s="2"/>
      <c r="AB10" s="2" t="s">
        <v>433</v>
      </c>
      <c r="AC10" s="2">
        <v>926</v>
      </c>
      <c r="AD10" s="2"/>
      <c r="AE10" s="2" t="s">
        <v>194</v>
      </c>
      <c r="AF10" s="2">
        <v>147</v>
      </c>
      <c r="AG10" s="2"/>
      <c r="AH10" s="2" t="s">
        <v>195</v>
      </c>
      <c r="AI10" s="2">
        <v>32</v>
      </c>
      <c r="AJ10" s="2"/>
      <c r="AK10" s="2" t="s">
        <v>208</v>
      </c>
      <c r="AL10" s="2">
        <v>346</v>
      </c>
      <c r="AM10" s="2"/>
      <c r="AN10" s="2" t="s">
        <v>208</v>
      </c>
      <c r="AO10" s="2">
        <v>658</v>
      </c>
      <c r="AP10" s="2"/>
      <c r="AQ10" s="2" t="s">
        <v>443</v>
      </c>
      <c r="AR10" s="4" t="s">
        <v>88</v>
      </c>
      <c r="AT10" s="2" t="s">
        <v>440</v>
      </c>
      <c r="AU10" s="13" t="s">
        <v>406</v>
      </c>
      <c r="AV10" s="2"/>
      <c r="AW10" s="2" t="s">
        <v>407</v>
      </c>
      <c r="AX10" s="2">
        <v>34</v>
      </c>
      <c r="AY10" s="2"/>
      <c r="AZ10" s="2" t="s">
        <v>459</v>
      </c>
      <c r="BA10" s="2">
        <v>33</v>
      </c>
      <c r="BB10" s="2"/>
      <c r="BC10" s="2" t="s">
        <v>433</v>
      </c>
      <c r="BD10" s="2">
        <v>23</v>
      </c>
      <c r="BE10" s="2"/>
      <c r="BF10" s="2" t="s">
        <v>196</v>
      </c>
      <c r="BG10" s="2">
        <v>80</v>
      </c>
      <c r="BH10" s="2"/>
      <c r="BI10" s="2" t="s">
        <v>440</v>
      </c>
      <c r="BJ10" s="2">
        <v>58</v>
      </c>
      <c r="BK10" s="2"/>
      <c r="BL10" s="2" t="s">
        <v>433</v>
      </c>
      <c r="BM10" s="10">
        <v>9</v>
      </c>
      <c r="BN10" s="2"/>
      <c r="BO10" s="2" t="s">
        <v>441</v>
      </c>
      <c r="BP10" s="2">
        <v>3675</v>
      </c>
      <c r="BQ10" s="2"/>
      <c r="BR10" s="2" t="s">
        <v>441</v>
      </c>
      <c r="BS10" s="2">
        <v>3918</v>
      </c>
      <c r="BT10" s="2"/>
      <c r="BU10" s="2" t="s">
        <v>190</v>
      </c>
      <c r="BV10" s="2">
        <v>1705</v>
      </c>
      <c r="BW10" s="2"/>
      <c r="BX10" s="2" t="s">
        <v>441</v>
      </c>
      <c r="BY10" s="10">
        <v>563.0599438489024</v>
      </c>
      <c r="CA10" s="2" t="s">
        <v>650</v>
      </c>
      <c r="CB10" s="5">
        <v>5.7145572121196375</v>
      </c>
    </row>
    <row r="11" spans="1:80" ht="15">
      <c r="A11" s="2" t="s">
        <v>408</v>
      </c>
      <c r="B11" s="3">
        <v>0.28726877040261156</v>
      </c>
      <c r="C11" s="2"/>
      <c r="D11" s="2" t="s">
        <v>500</v>
      </c>
      <c r="E11" s="3">
        <v>0.242</v>
      </c>
      <c r="F11" s="2"/>
      <c r="G11" s="2" t="s">
        <v>654</v>
      </c>
      <c r="H11" s="3">
        <v>0.47809442790302</v>
      </c>
      <c r="I11" s="2"/>
      <c r="J11" s="2" t="s">
        <v>445</v>
      </c>
      <c r="K11" s="2">
        <v>0.349</v>
      </c>
      <c r="L11" s="2"/>
      <c r="M11" s="2" t="s">
        <v>650</v>
      </c>
      <c r="N11" s="3">
        <v>0.3592142188961646</v>
      </c>
      <c r="O11" s="2"/>
      <c r="P11" s="2" t="s">
        <v>197</v>
      </c>
      <c r="Q11" s="2">
        <v>0.308</v>
      </c>
      <c r="R11" s="2"/>
      <c r="S11" s="2" t="s">
        <v>502</v>
      </c>
      <c r="T11" s="2">
        <v>112</v>
      </c>
      <c r="U11" s="2"/>
      <c r="V11" s="2" t="s">
        <v>655</v>
      </c>
      <c r="W11" s="2">
        <v>399</v>
      </c>
      <c r="X11" s="2"/>
      <c r="Y11" s="2" t="s">
        <v>441</v>
      </c>
      <c r="Z11" s="2">
        <v>542</v>
      </c>
      <c r="AA11" s="2"/>
      <c r="AB11" s="2" t="s">
        <v>440</v>
      </c>
      <c r="AC11" s="2">
        <v>853</v>
      </c>
      <c r="AD11" s="2"/>
      <c r="AE11" s="2" t="s">
        <v>440</v>
      </c>
      <c r="AF11" s="2">
        <v>147</v>
      </c>
      <c r="AG11" s="2"/>
      <c r="AH11" s="2" t="s">
        <v>142</v>
      </c>
      <c r="AI11" s="2">
        <v>30</v>
      </c>
      <c r="AJ11" s="2"/>
      <c r="AK11" s="2" t="s">
        <v>407</v>
      </c>
      <c r="AL11" s="2">
        <v>262</v>
      </c>
      <c r="AM11" s="2"/>
      <c r="AN11" s="2" t="s">
        <v>655</v>
      </c>
      <c r="AO11" s="2">
        <v>601</v>
      </c>
      <c r="AP11" s="2"/>
      <c r="AQ11" s="2" t="s">
        <v>209</v>
      </c>
      <c r="AR11" s="4" t="s">
        <v>89</v>
      </c>
      <c r="AT11" s="2" t="s">
        <v>211</v>
      </c>
      <c r="AU11" s="13" t="s">
        <v>409</v>
      </c>
      <c r="AV11" s="2"/>
      <c r="AW11" s="2" t="s">
        <v>141</v>
      </c>
      <c r="AX11" s="2">
        <v>32</v>
      </c>
      <c r="AY11" s="2"/>
      <c r="AZ11" s="2"/>
      <c r="BA11" s="2"/>
      <c r="BB11" s="2"/>
      <c r="BC11" s="2" t="s">
        <v>655</v>
      </c>
      <c r="BD11" s="2">
        <v>22</v>
      </c>
      <c r="BE11" s="2"/>
      <c r="BF11" s="2" t="s">
        <v>444</v>
      </c>
      <c r="BG11" s="2">
        <v>71</v>
      </c>
      <c r="BH11" s="2"/>
      <c r="BI11" s="2" t="s">
        <v>209</v>
      </c>
      <c r="BJ11" s="2">
        <v>56</v>
      </c>
      <c r="BK11" s="2"/>
      <c r="BL11" s="2" t="s">
        <v>650</v>
      </c>
      <c r="BM11" s="10">
        <v>9</v>
      </c>
      <c r="BN11" s="2"/>
      <c r="BO11" s="2" t="s">
        <v>440</v>
      </c>
      <c r="BP11" s="2">
        <v>3069</v>
      </c>
      <c r="BQ11" s="2"/>
      <c r="BR11" s="2" t="s">
        <v>190</v>
      </c>
      <c r="BS11" s="2">
        <v>3494</v>
      </c>
      <c r="BT11" s="2"/>
      <c r="BU11" s="2" t="s">
        <v>194</v>
      </c>
      <c r="BV11" s="2">
        <v>1600</v>
      </c>
      <c r="BW11" s="2"/>
      <c r="BX11" s="2" t="s">
        <v>194</v>
      </c>
      <c r="BY11" s="10">
        <v>512.2305970149254</v>
      </c>
      <c r="CA11" s="2" t="s">
        <v>433</v>
      </c>
      <c r="CB11" s="5">
        <v>5.651504332913659</v>
      </c>
    </row>
    <row r="12" spans="1:80" ht="15">
      <c r="A12" s="2" t="s">
        <v>499</v>
      </c>
      <c r="B12" s="3">
        <v>0.2865448504983389</v>
      </c>
      <c r="C12" s="2"/>
      <c r="D12" s="2" t="s">
        <v>208</v>
      </c>
      <c r="E12" s="2">
        <v>0.244</v>
      </c>
      <c r="F12" s="2"/>
      <c r="G12" s="2" t="s">
        <v>441</v>
      </c>
      <c r="H12" s="3">
        <v>0.4742857142857143</v>
      </c>
      <c r="I12" s="2"/>
      <c r="J12" s="2" t="s">
        <v>430</v>
      </c>
      <c r="K12" s="2">
        <v>0.349</v>
      </c>
      <c r="L12" s="2"/>
      <c r="M12" s="2" t="s">
        <v>212</v>
      </c>
      <c r="N12" s="3">
        <v>0.35829720141899885</v>
      </c>
      <c r="O12" s="2"/>
      <c r="P12" s="2" t="s">
        <v>501</v>
      </c>
      <c r="Q12" s="2">
        <v>0.308</v>
      </c>
      <c r="R12" s="2"/>
      <c r="S12" s="2" t="s">
        <v>212</v>
      </c>
      <c r="T12" s="2">
        <v>106</v>
      </c>
      <c r="U12" s="2"/>
      <c r="V12" s="2" t="s">
        <v>212</v>
      </c>
      <c r="W12" s="2">
        <v>397</v>
      </c>
      <c r="X12" s="2"/>
      <c r="Y12" s="2" t="s">
        <v>440</v>
      </c>
      <c r="Z12" s="2">
        <v>426</v>
      </c>
      <c r="AA12" s="2"/>
      <c r="AB12" s="2" t="s">
        <v>459</v>
      </c>
      <c r="AC12" s="2">
        <v>839</v>
      </c>
      <c r="AD12" s="2"/>
      <c r="AE12" s="2" t="s">
        <v>459</v>
      </c>
      <c r="AF12" s="2">
        <v>146</v>
      </c>
      <c r="AG12" s="2"/>
      <c r="AH12" s="2" t="s">
        <v>212</v>
      </c>
      <c r="AI12" s="2">
        <v>26</v>
      </c>
      <c r="AJ12" s="2"/>
      <c r="AK12" s="2" t="s">
        <v>444</v>
      </c>
      <c r="AL12" s="2">
        <v>253</v>
      </c>
      <c r="AM12" s="2"/>
      <c r="AN12" s="2" t="s">
        <v>648</v>
      </c>
      <c r="AO12" s="2">
        <v>453</v>
      </c>
      <c r="AP12" s="2"/>
      <c r="AQ12" s="2" t="s">
        <v>211</v>
      </c>
      <c r="AR12" s="4" t="s">
        <v>90</v>
      </c>
      <c r="AS12" s="2"/>
      <c r="AT12" s="2"/>
      <c r="AU12" s="13"/>
      <c r="AV12" s="2"/>
      <c r="AW12" s="2"/>
      <c r="AX12" s="2"/>
      <c r="AY12" s="2"/>
      <c r="AZ12" s="2"/>
      <c r="BA12" s="2"/>
      <c r="BB12" s="2"/>
      <c r="BC12" s="2" t="s">
        <v>407</v>
      </c>
      <c r="BD12" s="2">
        <v>21</v>
      </c>
      <c r="BE12" s="2"/>
      <c r="BF12" s="2" t="s">
        <v>190</v>
      </c>
      <c r="BG12" s="2">
        <v>70</v>
      </c>
      <c r="BH12" s="2"/>
      <c r="BI12" s="2" t="s">
        <v>95</v>
      </c>
      <c r="BJ12" s="2">
        <v>54</v>
      </c>
      <c r="BK12" s="2"/>
      <c r="BL12" s="2" t="s">
        <v>401</v>
      </c>
      <c r="BM12" s="10">
        <v>9</v>
      </c>
      <c r="BN12" s="2"/>
      <c r="BO12" s="2" t="s">
        <v>190</v>
      </c>
      <c r="BP12" s="2">
        <v>3038</v>
      </c>
      <c r="BQ12" s="2"/>
      <c r="BR12" s="2" t="s">
        <v>440</v>
      </c>
      <c r="BS12" s="2">
        <v>3439</v>
      </c>
      <c r="BT12" s="2"/>
      <c r="BU12" s="2" t="s">
        <v>208</v>
      </c>
      <c r="BV12" s="2">
        <v>1246</v>
      </c>
      <c r="BW12" s="2"/>
      <c r="BX12" s="2" t="s">
        <v>212</v>
      </c>
      <c r="BY12" s="10">
        <v>419.62302005505313</v>
      </c>
      <c r="CA12" s="2" t="s">
        <v>441</v>
      </c>
      <c r="CB12" s="5">
        <v>5.595369335266973</v>
      </c>
    </row>
    <row r="13" spans="1:80" ht="15">
      <c r="A13" s="2" t="s">
        <v>535</v>
      </c>
      <c r="B13" s="3">
        <v>0.2851135407905803</v>
      </c>
      <c r="C13" s="2"/>
      <c r="D13" s="2"/>
      <c r="E13" s="2"/>
      <c r="F13" s="2"/>
      <c r="G13" s="2" t="s">
        <v>435</v>
      </c>
      <c r="H13" s="3">
        <v>0.472682119205298</v>
      </c>
      <c r="I13" s="2"/>
      <c r="J13" s="2" t="s">
        <v>504</v>
      </c>
      <c r="K13" s="2">
        <v>0.355</v>
      </c>
      <c r="L13" s="2"/>
      <c r="M13" s="2" t="s">
        <v>402</v>
      </c>
      <c r="N13" s="3">
        <v>0.35656041512231285</v>
      </c>
      <c r="O13" s="2"/>
      <c r="P13" s="2" t="s">
        <v>430</v>
      </c>
      <c r="Q13" s="2">
        <v>0.308</v>
      </c>
      <c r="R13" s="2"/>
      <c r="S13" s="2"/>
      <c r="T13" s="2"/>
      <c r="U13" s="2"/>
      <c r="V13" s="2" t="s">
        <v>194</v>
      </c>
      <c r="W13" s="2">
        <v>390</v>
      </c>
      <c r="X13" s="2"/>
      <c r="Y13" s="2" t="s">
        <v>208</v>
      </c>
      <c r="Z13" s="2">
        <v>411</v>
      </c>
      <c r="AA13" s="2"/>
      <c r="AB13" s="2" t="s">
        <v>190</v>
      </c>
      <c r="AC13" s="2">
        <v>829</v>
      </c>
      <c r="AD13" s="2"/>
      <c r="AE13" s="2" t="s">
        <v>433</v>
      </c>
      <c r="AF13" s="2">
        <v>145</v>
      </c>
      <c r="AG13" s="2"/>
      <c r="AH13" s="2" t="s">
        <v>648</v>
      </c>
      <c r="AI13" s="2">
        <v>25</v>
      </c>
      <c r="AJ13" s="2"/>
      <c r="AK13" s="2" t="s">
        <v>654</v>
      </c>
      <c r="AL13" s="2">
        <v>247</v>
      </c>
      <c r="AM13" s="2"/>
      <c r="AN13" s="2" t="s">
        <v>589</v>
      </c>
      <c r="AO13" s="2">
        <v>429</v>
      </c>
      <c r="AP13" s="2"/>
      <c r="AQ13" s="2" t="s">
        <v>653</v>
      </c>
      <c r="AR13" s="4" t="s">
        <v>91</v>
      </c>
      <c r="AS13" s="2"/>
      <c r="AT13" s="2"/>
      <c r="AU13" s="13"/>
      <c r="AV13" s="2"/>
      <c r="AW13" s="2"/>
      <c r="AX13" s="2"/>
      <c r="AY13" s="2"/>
      <c r="AZ13" s="2"/>
      <c r="BA13" s="2"/>
      <c r="BB13" s="2"/>
      <c r="BC13" s="2" t="s">
        <v>284</v>
      </c>
      <c r="BD13" s="2">
        <v>21</v>
      </c>
      <c r="BE13" s="2"/>
      <c r="BF13" s="2"/>
      <c r="BG13" s="2"/>
      <c r="BH13" s="2"/>
      <c r="BI13" s="2" t="s">
        <v>212</v>
      </c>
      <c r="BJ13" s="2">
        <v>53</v>
      </c>
      <c r="BK13" s="2"/>
      <c r="BL13" s="2" t="s">
        <v>441</v>
      </c>
      <c r="BM13" s="10">
        <v>8</v>
      </c>
      <c r="BN13" s="2"/>
      <c r="BO13" s="2" t="s">
        <v>459</v>
      </c>
      <c r="BP13" s="2">
        <v>3031</v>
      </c>
      <c r="BQ13" s="2"/>
      <c r="BR13" s="2" t="s">
        <v>459</v>
      </c>
      <c r="BS13" s="2">
        <v>3275</v>
      </c>
      <c r="BT13" s="2"/>
      <c r="BU13" s="2" t="s">
        <v>459</v>
      </c>
      <c r="BV13" s="2">
        <v>1196</v>
      </c>
      <c r="BW13" s="2"/>
      <c r="BX13" s="2" t="s">
        <v>208</v>
      </c>
      <c r="BY13" s="10">
        <v>418.0719845857418</v>
      </c>
      <c r="CA13" s="2" t="s">
        <v>407</v>
      </c>
      <c r="CB13" s="5">
        <v>5.579062047959081</v>
      </c>
    </row>
    <row r="14" spans="1:80" ht="15">
      <c r="A14" s="2" t="s">
        <v>503</v>
      </c>
      <c r="B14" s="3">
        <v>0.28440366972477066</v>
      </c>
      <c r="C14" s="2"/>
      <c r="D14" s="2"/>
      <c r="E14" s="2"/>
      <c r="F14" s="2"/>
      <c r="G14" s="2" t="s">
        <v>649</v>
      </c>
      <c r="H14" s="3">
        <v>0.47117400419287214</v>
      </c>
      <c r="I14" s="2"/>
      <c r="J14" s="2"/>
      <c r="K14" s="2"/>
      <c r="L14" s="2"/>
      <c r="M14" s="2" t="s">
        <v>407</v>
      </c>
      <c r="N14" s="3">
        <v>0.35626643295354954</v>
      </c>
      <c r="O14" s="2"/>
      <c r="P14" s="2" t="s">
        <v>461</v>
      </c>
      <c r="Q14" s="2">
        <v>0.309</v>
      </c>
      <c r="R14" s="2"/>
      <c r="S14" s="2"/>
      <c r="T14" s="2"/>
      <c r="U14" s="2"/>
      <c r="V14" s="2" t="s">
        <v>208</v>
      </c>
      <c r="W14" s="2">
        <v>389</v>
      </c>
      <c r="X14" s="2"/>
      <c r="Y14" s="2" t="s">
        <v>142</v>
      </c>
      <c r="Z14" s="2">
        <v>378</v>
      </c>
      <c r="AA14" s="2"/>
      <c r="AB14" s="2" t="s">
        <v>444</v>
      </c>
      <c r="AC14" s="2">
        <v>731</v>
      </c>
      <c r="AD14" s="2"/>
      <c r="AE14" s="2" t="s">
        <v>190</v>
      </c>
      <c r="AF14" s="2">
        <v>139</v>
      </c>
      <c r="AG14" s="2"/>
      <c r="AH14" s="2" t="s">
        <v>443</v>
      </c>
      <c r="AI14" s="2">
        <v>24</v>
      </c>
      <c r="AJ14" s="2"/>
      <c r="AK14" s="2" t="s">
        <v>142</v>
      </c>
      <c r="AL14" s="2">
        <v>238</v>
      </c>
      <c r="AM14" s="2"/>
      <c r="AN14" s="2" t="s">
        <v>193</v>
      </c>
      <c r="AO14" s="2">
        <v>421</v>
      </c>
      <c r="AP14" s="2"/>
      <c r="AS14" s="2"/>
      <c r="AT14" s="2"/>
      <c r="AU14" s="13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 t="s">
        <v>195</v>
      </c>
      <c r="BJ14" s="2">
        <v>53</v>
      </c>
      <c r="BK14" s="2"/>
      <c r="BL14" s="2" t="s">
        <v>440</v>
      </c>
      <c r="BM14" s="10">
        <v>8</v>
      </c>
      <c r="BN14" s="2"/>
      <c r="BO14" s="2" t="s">
        <v>444</v>
      </c>
      <c r="BP14" s="2">
        <v>2899</v>
      </c>
      <c r="BQ14" s="2"/>
      <c r="BR14" s="2" t="s">
        <v>444</v>
      </c>
      <c r="BS14" s="2">
        <v>3204</v>
      </c>
      <c r="BT14" s="2"/>
      <c r="BU14" s="2" t="s">
        <v>655</v>
      </c>
      <c r="BV14" s="2">
        <v>1182</v>
      </c>
      <c r="BW14" s="2"/>
      <c r="BX14" s="2" t="s">
        <v>440</v>
      </c>
      <c r="BY14" s="10">
        <v>400.4026868275662</v>
      </c>
      <c r="CA14" s="2" t="s">
        <v>188</v>
      </c>
      <c r="CB14" s="5">
        <v>5.525771257600618</v>
      </c>
    </row>
    <row r="15" spans="1:80" ht="15">
      <c r="A15" s="2" t="s">
        <v>505</v>
      </c>
      <c r="B15" s="3">
        <v>0.28314745972738536</v>
      </c>
      <c r="C15" s="2"/>
      <c r="D15" s="2"/>
      <c r="E15" s="2"/>
      <c r="F15" s="2"/>
      <c r="G15" s="2" t="s">
        <v>402</v>
      </c>
      <c r="H15" s="3">
        <v>0.4694397283531409</v>
      </c>
      <c r="I15" s="2"/>
      <c r="J15" s="2"/>
      <c r="K15" s="2"/>
      <c r="L15" s="2"/>
      <c r="M15" s="2" t="s">
        <v>209</v>
      </c>
      <c r="N15" s="3">
        <v>0.3535173642030276</v>
      </c>
      <c r="O15" s="2"/>
      <c r="P15" s="2"/>
      <c r="Q15" s="2"/>
      <c r="R15" s="2"/>
      <c r="S15" s="2"/>
      <c r="T15" s="2"/>
      <c r="U15" s="2"/>
      <c r="V15" s="2" t="s">
        <v>654</v>
      </c>
      <c r="W15" s="2">
        <v>373</v>
      </c>
      <c r="X15" s="2"/>
      <c r="Y15" s="2" t="s">
        <v>459</v>
      </c>
      <c r="Z15" s="2">
        <v>377</v>
      </c>
      <c r="AA15" s="2"/>
      <c r="AB15" s="2" t="s">
        <v>142</v>
      </c>
      <c r="AC15" s="2">
        <v>710</v>
      </c>
      <c r="AD15" s="2"/>
      <c r="AE15" s="2" t="s">
        <v>655</v>
      </c>
      <c r="AF15" s="2">
        <v>137</v>
      </c>
      <c r="AG15" s="2"/>
      <c r="AH15" s="2" t="s">
        <v>208</v>
      </c>
      <c r="AI15" s="2">
        <v>24</v>
      </c>
      <c r="AJ15" s="2"/>
      <c r="AK15" s="2" t="s">
        <v>194</v>
      </c>
      <c r="AL15" s="2">
        <v>237</v>
      </c>
      <c r="AM15" s="2"/>
      <c r="AN15" s="2" t="s">
        <v>212</v>
      </c>
      <c r="AO15" s="2">
        <v>410</v>
      </c>
      <c r="AP15" s="2"/>
      <c r="AQ15" s="2"/>
      <c r="AR15" s="2"/>
      <c r="AS15" s="2"/>
      <c r="AT15" s="2"/>
      <c r="AU15" s="13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 t="s">
        <v>652</v>
      </c>
      <c r="BJ15" s="2">
        <v>51</v>
      </c>
      <c r="BK15" s="2"/>
      <c r="BL15" s="2" t="s">
        <v>208</v>
      </c>
      <c r="BM15" s="10">
        <v>8</v>
      </c>
      <c r="BN15" s="2"/>
      <c r="BO15" s="2" t="s">
        <v>208</v>
      </c>
      <c r="BP15" s="2">
        <v>2735</v>
      </c>
      <c r="BQ15" s="2"/>
      <c r="BR15" s="2" t="s">
        <v>208</v>
      </c>
      <c r="BS15" s="2">
        <v>3114</v>
      </c>
      <c r="BT15" s="2"/>
      <c r="BU15" s="2" t="s">
        <v>212</v>
      </c>
      <c r="BV15" s="2">
        <v>1164</v>
      </c>
      <c r="BW15" s="2"/>
      <c r="CA15" s="2" t="s">
        <v>506</v>
      </c>
      <c r="CB15" s="5">
        <v>5.5170707882273335</v>
      </c>
    </row>
    <row r="16" spans="1:80" ht="15">
      <c r="A16" s="2" t="s">
        <v>506</v>
      </c>
      <c r="B16" s="3">
        <v>0.28300921187308087</v>
      </c>
      <c r="C16" s="2"/>
      <c r="D16" s="2"/>
      <c r="E16" s="2"/>
      <c r="F16" s="2"/>
      <c r="G16" s="2" t="s">
        <v>284</v>
      </c>
      <c r="H16" s="3">
        <v>0.467</v>
      </c>
      <c r="I16" s="2"/>
      <c r="J16" s="2"/>
      <c r="K16" s="2"/>
      <c r="L16" s="2"/>
      <c r="M16" s="2" t="s">
        <v>188</v>
      </c>
      <c r="N16" s="3">
        <v>0.35243798118049613</v>
      </c>
      <c r="O16" s="2"/>
      <c r="P16" s="2"/>
      <c r="Q16" s="2"/>
      <c r="R16" s="2"/>
      <c r="S16" s="2"/>
      <c r="T16" s="2"/>
      <c r="U16" s="2"/>
      <c r="V16" s="2" t="s">
        <v>459</v>
      </c>
      <c r="W16" s="2">
        <v>320</v>
      </c>
      <c r="X16" s="2"/>
      <c r="Y16" s="2" t="s">
        <v>655</v>
      </c>
      <c r="Z16" s="2">
        <v>338</v>
      </c>
      <c r="AA16" s="2"/>
      <c r="AB16" s="2" t="s">
        <v>648</v>
      </c>
      <c r="AC16" s="2">
        <v>701</v>
      </c>
      <c r="AD16" s="2"/>
      <c r="AE16" s="2" t="s">
        <v>647</v>
      </c>
      <c r="AF16" s="2">
        <v>136</v>
      </c>
      <c r="AG16" s="2"/>
      <c r="AH16" s="2" t="s">
        <v>507</v>
      </c>
      <c r="AI16" s="2">
        <v>23</v>
      </c>
      <c r="AJ16" s="2"/>
      <c r="AK16" s="2" t="s">
        <v>212</v>
      </c>
      <c r="AL16" s="2">
        <v>231</v>
      </c>
      <c r="AM16" s="2"/>
      <c r="AN16" s="2" t="s">
        <v>441</v>
      </c>
      <c r="AO16" s="2">
        <v>407</v>
      </c>
      <c r="AP16" s="2"/>
      <c r="AQ16" s="2"/>
      <c r="AR16" s="2"/>
      <c r="AS16" s="2"/>
      <c r="AT16" s="2"/>
      <c r="AU16" s="3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 t="s">
        <v>193</v>
      </c>
      <c r="BM16" s="10">
        <v>7</v>
      </c>
      <c r="BN16" s="2"/>
      <c r="BO16" s="2" t="s">
        <v>655</v>
      </c>
      <c r="BP16" s="2">
        <v>2597</v>
      </c>
      <c r="BQ16" s="2"/>
      <c r="BR16" s="2" t="s">
        <v>655</v>
      </c>
      <c r="BS16" s="2">
        <v>2847</v>
      </c>
      <c r="BT16" s="2"/>
      <c r="BU16" s="2" t="s">
        <v>440</v>
      </c>
      <c r="BV16" s="2">
        <v>1134</v>
      </c>
      <c r="BW16" s="2"/>
      <c r="CA16" s="2" t="s">
        <v>408</v>
      </c>
      <c r="CB16" s="5">
        <v>5.487465689886863</v>
      </c>
    </row>
    <row r="17" spans="1:80" ht="15">
      <c r="A17" s="2" t="s">
        <v>508</v>
      </c>
      <c r="B17" s="3">
        <v>0.2822085889570552</v>
      </c>
      <c r="C17" s="2"/>
      <c r="D17" s="2"/>
      <c r="E17" s="2"/>
      <c r="F17" s="2"/>
      <c r="G17" s="2" t="s">
        <v>645</v>
      </c>
      <c r="H17" s="3">
        <v>0.46401644962302946</v>
      </c>
      <c r="I17" s="2"/>
      <c r="J17" s="2"/>
      <c r="K17" s="2"/>
      <c r="L17" s="2"/>
      <c r="M17" s="2" t="s">
        <v>195</v>
      </c>
      <c r="N17" s="3">
        <v>0.3470873786407767</v>
      </c>
      <c r="O17" s="2"/>
      <c r="P17" s="2"/>
      <c r="Q17" s="2"/>
      <c r="R17" s="2"/>
      <c r="S17" s="2"/>
      <c r="T17" s="2"/>
      <c r="U17" s="2"/>
      <c r="V17" s="2" t="s">
        <v>506</v>
      </c>
      <c r="W17" s="2">
        <v>312</v>
      </c>
      <c r="X17" s="2"/>
      <c r="Y17" s="2" t="s">
        <v>654</v>
      </c>
      <c r="Z17" s="2">
        <v>338</v>
      </c>
      <c r="AA17" s="2"/>
      <c r="AB17" s="2"/>
      <c r="AC17" s="2"/>
      <c r="AD17" s="2"/>
      <c r="AE17" s="2" t="s">
        <v>212</v>
      </c>
      <c r="AF17" s="2">
        <v>130</v>
      </c>
      <c r="AG17" s="2"/>
      <c r="AH17" s="2" t="s">
        <v>646</v>
      </c>
      <c r="AI17" s="2">
        <v>23</v>
      </c>
      <c r="AJ17" s="2"/>
      <c r="AK17" s="2" t="s">
        <v>440</v>
      </c>
      <c r="AL17" s="2">
        <v>219</v>
      </c>
      <c r="AM17" s="2"/>
      <c r="AN17" s="2"/>
      <c r="AO17" s="2"/>
      <c r="AP17" s="2"/>
      <c r="AQ17" s="2"/>
      <c r="AR17" s="2"/>
      <c r="AS17" s="2"/>
      <c r="AT17" s="2"/>
      <c r="AU17" s="3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 t="s">
        <v>652</v>
      </c>
      <c r="BM17" s="10">
        <v>7</v>
      </c>
      <c r="BN17" s="2"/>
      <c r="BO17" s="2" t="s">
        <v>648</v>
      </c>
      <c r="BP17" s="2">
        <v>2556</v>
      </c>
      <c r="BQ17" s="2"/>
      <c r="BR17" s="2" t="s">
        <v>142</v>
      </c>
      <c r="BS17" s="2">
        <v>2747</v>
      </c>
      <c r="BT17" s="2"/>
      <c r="BU17" s="2" t="s">
        <v>654</v>
      </c>
      <c r="BV17" s="2">
        <v>1124</v>
      </c>
      <c r="BW17" s="2"/>
      <c r="CA17" s="2" t="s">
        <v>141</v>
      </c>
      <c r="CB17" s="5">
        <v>5.47105740662139</v>
      </c>
    </row>
    <row r="18" spans="3:80" ht="15">
      <c r="C18" s="2"/>
      <c r="D18" s="2"/>
      <c r="E18" s="2"/>
      <c r="F18" s="2"/>
      <c r="G18" s="2" t="s">
        <v>587</v>
      </c>
      <c r="H18" s="3">
        <v>0.463</v>
      </c>
      <c r="I18" s="2"/>
      <c r="J18" s="2"/>
      <c r="K18" s="2"/>
      <c r="L18" s="2"/>
      <c r="M18" s="2" t="s">
        <v>404</v>
      </c>
      <c r="N18" s="3">
        <v>0.346718903036239</v>
      </c>
      <c r="O18" s="2"/>
      <c r="P18" s="2"/>
      <c r="Q18" s="2"/>
      <c r="R18" s="2"/>
      <c r="S18" s="2"/>
      <c r="T18" s="2"/>
      <c r="U18" s="2"/>
      <c r="V18" s="2" t="s">
        <v>440</v>
      </c>
      <c r="W18" s="2">
        <v>305</v>
      </c>
      <c r="X18" s="2"/>
      <c r="Y18" s="2" t="s">
        <v>648</v>
      </c>
      <c r="Z18" s="2">
        <v>330</v>
      </c>
      <c r="AA18" s="2"/>
      <c r="AB18" s="2"/>
      <c r="AC18" s="2"/>
      <c r="AD18" s="2"/>
      <c r="AE18" s="2" t="s">
        <v>506</v>
      </c>
      <c r="AF18" s="2">
        <v>120</v>
      </c>
      <c r="AG18" s="2"/>
      <c r="AH18" s="2" t="s">
        <v>192</v>
      </c>
      <c r="AI18" s="2">
        <v>21</v>
      </c>
      <c r="AJ18" s="2"/>
      <c r="AK18" s="2" t="s">
        <v>647</v>
      </c>
      <c r="AL18" s="2">
        <v>212</v>
      </c>
      <c r="AM18" s="2"/>
      <c r="AN18" s="2"/>
      <c r="AO18" s="2"/>
      <c r="AP18" s="2"/>
      <c r="AQ18" s="2"/>
      <c r="AR18" s="2"/>
      <c r="AS18" s="2"/>
      <c r="AT18" s="2"/>
      <c r="AU18" s="3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 t="s">
        <v>443</v>
      </c>
      <c r="BM18" s="10">
        <v>7</v>
      </c>
      <c r="BN18" s="2"/>
      <c r="BO18" s="2"/>
      <c r="BP18" s="2"/>
      <c r="BQ18" s="2"/>
      <c r="BR18" s="2" t="s">
        <v>648</v>
      </c>
      <c r="BS18" s="2">
        <v>2723</v>
      </c>
      <c r="BT18" s="2"/>
      <c r="BU18" s="2" t="s">
        <v>648</v>
      </c>
      <c r="BV18" s="2">
        <v>1111</v>
      </c>
      <c r="BW18" s="2"/>
      <c r="CA18" s="2" t="s">
        <v>195</v>
      </c>
      <c r="CB18" s="5">
        <v>5.46525041141495</v>
      </c>
    </row>
    <row r="19" spans="1:80" ht="15">
      <c r="A19" s="2"/>
      <c r="B19" s="3"/>
      <c r="C19" s="2"/>
      <c r="D19" s="2"/>
      <c r="E19" s="2"/>
      <c r="F19" s="2"/>
      <c r="G19" s="2" t="s">
        <v>208</v>
      </c>
      <c r="H19" s="3">
        <v>0.45557586837294334</v>
      </c>
      <c r="I19" s="2"/>
      <c r="J19" s="2"/>
      <c r="K19" s="2"/>
      <c r="L19" s="2"/>
      <c r="M19" s="2" t="s">
        <v>211</v>
      </c>
      <c r="N19" s="3">
        <v>0.34539732494099135</v>
      </c>
      <c r="O19" s="2"/>
      <c r="P19" s="2"/>
      <c r="Q19" s="2"/>
      <c r="R19" s="2"/>
      <c r="S19" s="2"/>
      <c r="T19" s="2"/>
      <c r="U19" s="2"/>
      <c r="V19" s="2" t="s">
        <v>648</v>
      </c>
      <c r="W19" s="2">
        <v>305</v>
      </c>
      <c r="X19" s="2"/>
      <c r="Y19" s="2" t="s">
        <v>444</v>
      </c>
      <c r="Z19" s="2">
        <v>325</v>
      </c>
      <c r="AA19" s="2"/>
      <c r="AB19" s="2"/>
      <c r="AC19" s="2"/>
      <c r="AD19" s="2"/>
      <c r="AE19" s="2" t="s">
        <v>142</v>
      </c>
      <c r="AF19" s="2">
        <v>120</v>
      </c>
      <c r="AG19" s="2"/>
      <c r="AH19" s="2" t="s">
        <v>655</v>
      </c>
      <c r="AI19" s="2">
        <v>21</v>
      </c>
      <c r="AJ19" s="2"/>
      <c r="AK19" s="2" t="s">
        <v>655</v>
      </c>
      <c r="AL19" s="2">
        <v>208</v>
      </c>
      <c r="AM19" s="2"/>
      <c r="AN19" s="2"/>
      <c r="AO19" s="2"/>
      <c r="AP19" s="2"/>
      <c r="AQ19" s="2"/>
      <c r="AR19" s="2"/>
      <c r="AS19" s="2"/>
      <c r="AT19" s="2"/>
      <c r="AU19" s="3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 t="s">
        <v>506</v>
      </c>
      <c r="BM19" s="10">
        <v>7</v>
      </c>
      <c r="BN19" s="2"/>
      <c r="BQ19" s="2"/>
      <c r="BR19" s="2" t="s">
        <v>654</v>
      </c>
      <c r="BS19" s="2">
        <v>2616</v>
      </c>
      <c r="BT19" s="2"/>
      <c r="BU19" s="2"/>
      <c r="BV19" s="2"/>
      <c r="BW19" s="2"/>
      <c r="CA19" s="2" t="s">
        <v>535</v>
      </c>
      <c r="CB19" s="5">
        <v>5.38</v>
      </c>
    </row>
    <row r="20" spans="1:75" ht="15">
      <c r="A20" s="2"/>
      <c r="B20" s="3"/>
      <c r="C20" s="2"/>
      <c r="D20" s="2"/>
      <c r="E20" s="2"/>
      <c r="F20" s="2"/>
      <c r="G20" s="2" t="s">
        <v>655</v>
      </c>
      <c r="H20" s="3">
        <v>0.45514054678475163</v>
      </c>
      <c r="I20" s="2"/>
      <c r="J20" s="2"/>
      <c r="K20" s="2"/>
      <c r="L20" s="2"/>
      <c r="M20" s="2" t="s">
        <v>508</v>
      </c>
      <c r="N20" s="3">
        <v>0.3450834879406308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212</v>
      </c>
      <c r="Z20" s="2">
        <v>324</v>
      </c>
      <c r="AA20" s="2"/>
      <c r="AB20" s="2"/>
      <c r="AC20" s="2"/>
      <c r="AD20" s="2"/>
      <c r="AG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3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N20" s="2"/>
      <c r="BQ20" s="2"/>
      <c r="BR20" s="2" t="s">
        <v>193</v>
      </c>
      <c r="BS20" s="2">
        <v>2564</v>
      </c>
      <c r="BT20" s="2"/>
      <c r="BU20" s="2"/>
      <c r="BV20" s="2"/>
      <c r="BW20" s="2"/>
    </row>
    <row r="21" spans="3:75" ht="15">
      <c r="C21" s="2"/>
      <c r="D21" s="2"/>
      <c r="E21" s="2"/>
      <c r="F21" s="2"/>
      <c r="G21" s="2" t="s">
        <v>650</v>
      </c>
      <c r="H21" s="3">
        <v>0.4536637931034483</v>
      </c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3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Q21" s="2"/>
      <c r="BR21" s="2" t="s">
        <v>212</v>
      </c>
      <c r="BS21" s="2">
        <v>2543</v>
      </c>
      <c r="BT21" s="2"/>
      <c r="BU21" s="2"/>
      <c r="BV21" s="2"/>
      <c r="BW21" s="2"/>
    </row>
    <row r="22" spans="1:75" ht="15">
      <c r="A22" s="2"/>
      <c r="B22" s="3"/>
      <c r="C22" s="2"/>
      <c r="D22" s="2"/>
      <c r="E22" s="2"/>
      <c r="F22" s="2"/>
      <c r="I22" s="2"/>
      <c r="J22" s="2"/>
      <c r="K22" s="2"/>
      <c r="L22" s="2"/>
      <c r="M22" s="2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3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T22" s="2"/>
      <c r="BU22" s="2"/>
      <c r="BV22" s="2"/>
      <c r="BW22" s="2"/>
    </row>
    <row r="23" spans="1:75" ht="15">
      <c r="A23" s="2"/>
      <c r="B23" s="3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3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T23" s="2"/>
      <c r="BU23" s="2"/>
      <c r="BV23" s="2"/>
      <c r="BW23" s="2"/>
    </row>
    <row r="24" spans="1:75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T24" s="2"/>
      <c r="BU24" s="2"/>
      <c r="BV24" s="2"/>
      <c r="BW24" s="2"/>
    </row>
    <row r="25" spans="3:75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K25" s="2"/>
      <c r="BL25" s="2"/>
      <c r="BM25" s="2"/>
      <c r="BN25" s="2"/>
      <c r="BO25" s="2"/>
      <c r="BP25" s="2"/>
      <c r="BQ25" s="2"/>
      <c r="BT25" s="2"/>
      <c r="BU25" s="2"/>
      <c r="BV25" s="2"/>
      <c r="BW25" s="2"/>
    </row>
    <row r="26" spans="1:75" ht="15">
      <c r="A26" s="1" t="s">
        <v>473</v>
      </c>
      <c r="B26" s="1" t="s">
        <v>540</v>
      </c>
      <c r="C26" s="1"/>
      <c r="D26" s="1" t="s">
        <v>473</v>
      </c>
      <c r="E26" s="1" t="s">
        <v>541</v>
      </c>
      <c r="F26" s="1"/>
      <c r="G26" s="34" t="s">
        <v>473</v>
      </c>
      <c r="H26" s="1" t="s">
        <v>542</v>
      </c>
      <c r="I26" s="1"/>
      <c r="J26" s="1" t="s">
        <v>473</v>
      </c>
      <c r="K26" s="1" t="s">
        <v>543</v>
      </c>
      <c r="L26" s="1"/>
      <c r="M26" s="1" t="s">
        <v>509</v>
      </c>
      <c r="N26" s="1" t="s">
        <v>545</v>
      </c>
      <c r="O26" s="1"/>
      <c r="P26" s="1" t="s">
        <v>510</v>
      </c>
      <c r="Q26" s="1" t="s">
        <v>545</v>
      </c>
      <c r="R26" s="1"/>
      <c r="S26" s="1" t="s">
        <v>473</v>
      </c>
      <c r="T26" s="1" t="s">
        <v>547</v>
      </c>
      <c r="U26" s="1"/>
      <c r="V26" s="1" t="s">
        <v>473</v>
      </c>
      <c r="W26" s="1" t="s">
        <v>548</v>
      </c>
      <c r="X26" s="1"/>
      <c r="Y26" s="1" t="s">
        <v>473</v>
      </c>
      <c r="Z26" s="1" t="s">
        <v>549</v>
      </c>
      <c r="AA26" s="1"/>
      <c r="AB26" s="1" t="s">
        <v>473</v>
      </c>
      <c r="AC26" s="1" t="s">
        <v>480</v>
      </c>
      <c r="AD26" s="1"/>
      <c r="AE26" s="1" t="s">
        <v>473</v>
      </c>
      <c r="AF26" s="1" t="s">
        <v>481</v>
      </c>
      <c r="AG26" s="1"/>
      <c r="AH26" s="1" t="s">
        <v>473</v>
      </c>
      <c r="AI26" s="1" t="s">
        <v>550</v>
      </c>
      <c r="AJ26" s="1"/>
      <c r="AK26" s="1" t="s">
        <v>473</v>
      </c>
      <c r="AL26" s="1" t="s">
        <v>551</v>
      </c>
      <c r="AM26" s="1"/>
      <c r="AN26" s="1" t="s">
        <v>473</v>
      </c>
      <c r="AO26" s="1" t="s">
        <v>552</v>
      </c>
      <c r="AP26" s="1"/>
      <c r="AQ26" s="1" t="s">
        <v>511</v>
      </c>
      <c r="AR26" s="1" t="s">
        <v>553</v>
      </c>
      <c r="AS26" s="1"/>
      <c r="AT26" s="1" t="s">
        <v>516</v>
      </c>
      <c r="AU26" s="1" t="s">
        <v>553</v>
      </c>
      <c r="AV26" s="1"/>
      <c r="AW26" s="1" t="s">
        <v>473</v>
      </c>
      <c r="AX26" s="1" t="s">
        <v>517</v>
      </c>
      <c r="AY26" s="2"/>
      <c r="AZ26" s="1" t="s">
        <v>509</v>
      </c>
      <c r="BA26" s="15" t="s">
        <v>554</v>
      </c>
      <c r="BB26" s="2"/>
      <c r="BC26" s="1" t="s">
        <v>510</v>
      </c>
      <c r="BD26" s="15" t="s">
        <v>554</v>
      </c>
      <c r="BE26" s="2"/>
      <c r="BF26" s="1" t="s">
        <v>509</v>
      </c>
      <c r="BG26" s="1" t="s">
        <v>556</v>
      </c>
      <c r="BH26" s="1"/>
      <c r="BI26" s="1" t="s">
        <v>510</v>
      </c>
      <c r="BJ26" s="1" t="s">
        <v>556</v>
      </c>
      <c r="BK26" s="2"/>
      <c r="BL26" s="1" t="s">
        <v>509</v>
      </c>
      <c r="BM26" s="15" t="s">
        <v>555</v>
      </c>
      <c r="BN26" s="2"/>
      <c r="BO26" s="1" t="s">
        <v>510</v>
      </c>
      <c r="BP26" s="15" t="s">
        <v>555</v>
      </c>
      <c r="BQ26" s="2"/>
      <c r="BR26" s="2"/>
      <c r="BS26" s="2"/>
      <c r="BT26" s="2"/>
      <c r="BU26" s="2"/>
      <c r="BV26" s="2"/>
      <c r="BW26" s="2"/>
    </row>
    <row r="27" spans="1:75" ht="15">
      <c r="A27" s="2" t="s">
        <v>518</v>
      </c>
      <c r="B27" s="5">
        <v>3304.67</v>
      </c>
      <c r="C27" s="2"/>
      <c r="D27" s="2" t="s">
        <v>518</v>
      </c>
      <c r="E27" s="2">
        <v>488</v>
      </c>
      <c r="F27" s="2"/>
      <c r="G27" s="2" t="s">
        <v>518</v>
      </c>
      <c r="H27" s="2">
        <v>113</v>
      </c>
      <c r="I27" s="2"/>
      <c r="J27" s="2" t="s">
        <v>518</v>
      </c>
      <c r="K27" s="2">
        <v>21</v>
      </c>
      <c r="L27" s="2"/>
      <c r="M27" s="2" t="s">
        <v>519</v>
      </c>
      <c r="N27" s="5">
        <v>2.714960367819918</v>
      </c>
      <c r="O27" s="2"/>
      <c r="P27" s="2" t="s">
        <v>520</v>
      </c>
      <c r="Q27" s="2">
        <v>5.62</v>
      </c>
      <c r="R27" s="2"/>
      <c r="S27" s="2" t="s">
        <v>518</v>
      </c>
      <c r="T27" s="2">
        <v>3229</v>
      </c>
      <c r="U27" s="2"/>
      <c r="V27" s="2" t="s">
        <v>518</v>
      </c>
      <c r="W27" s="2">
        <v>440</v>
      </c>
      <c r="X27" s="2"/>
      <c r="Y27" s="2" t="s">
        <v>518</v>
      </c>
      <c r="Z27" s="2">
        <v>1410</v>
      </c>
      <c r="AA27" s="2"/>
      <c r="AB27" s="2" t="s">
        <v>518</v>
      </c>
      <c r="AC27" s="2">
        <v>765</v>
      </c>
      <c r="AD27" s="2"/>
      <c r="AE27" s="2" t="s">
        <v>518</v>
      </c>
      <c r="AF27" s="2">
        <v>3076</v>
      </c>
      <c r="AG27" s="2"/>
      <c r="AH27" s="2" t="s">
        <v>518</v>
      </c>
      <c r="AI27" s="2">
        <v>203</v>
      </c>
      <c r="AJ27" s="2"/>
      <c r="AK27" s="2" t="s">
        <v>518</v>
      </c>
      <c r="AL27" s="2">
        <v>154</v>
      </c>
      <c r="AM27" s="2"/>
      <c r="AN27" s="2" t="s">
        <v>521</v>
      </c>
      <c r="AO27" s="2">
        <v>119</v>
      </c>
      <c r="AP27" s="2"/>
      <c r="AQ27" s="2" t="s">
        <v>522</v>
      </c>
      <c r="AR27" s="2" t="s">
        <v>534</v>
      </c>
      <c r="AS27" s="2"/>
      <c r="AT27" s="2" t="s">
        <v>580</v>
      </c>
      <c r="AU27" s="2" t="s">
        <v>581</v>
      </c>
      <c r="AV27" s="2"/>
      <c r="AW27" s="2" t="s">
        <v>518</v>
      </c>
      <c r="AX27" s="2">
        <v>18</v>
      </c>
      <c r="AY27" s="2"/>
      <c r="AZ27" s="2" t="s">
        <v>519</v>
      </c>
      <c r="BA27" s="5">
        <v>1.19208604656001</v>
      </c>
      <c r="BB27" s="2"/>
      <c r="BC27" s="2" t="s">
        <v>529</v>
      </c>
      <c r="BD27" s="5">
        <v>1.646810833192178</v>
      </c>
      <c r="BE27" s="2"/>
      <c r="BF27" s="2" t="s">
        <v>518</v>
      </c>
      <c r="BG27" s="5">
        <v>4.02</v>
      </c>
      <c r="BH27" s="2"/>
      <c r="BI27" s="2" t="s">
        <v>584</v>
      </c>
      <c r="BJ27" s="5">
        <v>1.18</v>
      </c>
      <c r="BK27" s="2"/>
      <c r="BL27" s="2" t="s">
        <v>532</v>
      </c>
      <c r="BM27" s="2">
        <v>9.31</v>
      </c>
      <c r="BN27" s="2"/>
      <c r="BO27" s="2" t="s">
        <v>519</v>
      </c>
      <c r="BP27" s="5">
        <v>3.0894376599330102</v>
      </c>
      <c r="BQ27" s="2"/>
      <c r="BR27" s="2"/>
      <c r="BS27" s="2"/>
      <c r="BT27" s="2"/>
      <c r="BU27" s="2"/>
      <c r="BV27" s="2"/>
      <c r="BW27" s="2"/>
    </row>
    <row r="28" spans="1:75" ht="15">
      <c r="A28" s="2" t="s">
        <v>632</v>
      </c>
      <c r="B28" s="5">
        <v>1509.67</v>
      </c>
      <c r="C28" s="2"/>
      <c r="D28" s="2" t="s">
        <v>524</v>
      </c>
      <c r="E28" s="2">
        <v>384</v>
      </c>
      <c r="F28" s="2"/>
      <c r="G28" s="2" t="s">
        <v>585</v>
      </c>
      <c r="H28" s="2">
        <v>36</v>
      </c>
      <c r="I28" s="2"/>
      <c r="J28" s="2" t="s">
        <v>585</v>
      </c>
      <c r="K28" s="2">
        <v>6</v>
      </c>
      <c r="L28" s="2"/>
      <c r="M28" s="2" t="s">
        <v>525</v>
      </c>
      <c r="N28" s="5">
        <v>3.6569717707442257</v>
      </c>
      <c r="O28" s="2"/>
      <c r="P28" s="2" t="s">
        <v>584</v>
      </c>
      <c r="Q28" s="2">
        <v>5.44</v>
      </c>
      <c r="R28" s="2"/>
      <c r="S28" s="2" t="s">
        <v>632</v>
      </c>
      <c r="T28" s="2">
        <v>1573</v>
      </c>
      <c r="U28" s="2"/>
      <c r="V28" s="2" t="s">
        <v>632</v>
      </c>
      <c r="W28" s="2">
        <v>192</v>
      </c>
      <c r="X28" s="2"/>
      <c r="Y28" s="2" t="s">
        <v>585</v>
      </c>
      <c r="Z28" s="2">
        <v>723</v>
      </c>
      <c r="AA28" s="2"/>
      <c r="AB28" s="2" t="s">
        <v>585</v>
      </c>
      <c r="AC28" s="2">
        <v>583</v>
      </c>
      <c r="AD28" s="2"/>
      <c r="AE28" s="2" t="s">
        <v>632</v>
      </c>
      <c r="AF28" s="2">
        <v>1297</v>
      </c>
      <c r="AG28" s="2"/>
      <c r="AH28" s="2" t="s">
        <v>632</v>
      </c>
      <c r="AI28" s="2">
        <v>88</v>
      </c>
      <c r="AJ28" s="2"/>
      <c r="AK28" s="2" t="s">
        <v>585</v>
      </c>
      <c r="AL28" s="2">
        <v>83</v>
      </c>
      <c r="AM28" s="2"/>
      <c r="AN28" s="2" t="s">
        <v>527</v>
      </c>
      <c r="AO28" s="2">
        <v>103</v>
      </c>
      <c r="AP28" s="2"/>
      <c r="AQ28" s="2" t="s">
        <v>528</v>
      </c>
      <c r="AR28" s="2" t="s">
        <v>282</v>
      </c>
      <c r="AS28" s="2"/>
      <c r="AT28" s="2" t="s">
        <v>529</v>
      </c>
      <c r="AU28" s="2" t="s">
        <v>530</v>
      </c>
      <c r="AV28" s="2"/>
      <c r="AW28" s="2" t="s">
        <v>635</v>
      </c>
      <c r="AX28" s="2">
        <v>8</v>
      </c>
      <c r="AY28" s="2"/>
      <c r="AZ28" s="2" t="s">
        <v>518</v>
      </c>
      <c r="BA28" s="5">
        <v>1.208592688528658</v>
      </c>
      <c r="BB28" s="2"/>
      <c r="BC28" s="2" t="s">
        <v>584</v>
      </c>
      <c r="BD28" s="5">
        <v>1.6346170549099313</v>
      </c>
      <c r="BE28" s="2"/>
      <c r="BF28" s="2" t="s">
        <v>583</v>
      </c>
      <c r="BG28" s="5">
        <v>3.47</v>
      </c>
      <c r="BH28" s="2"/>
      <c r="BI28" s="2" t="s">
        <v>585</v>
      </c>
      <c r="BJ28" s="5">
        <v>1.22</v>
      </c>
      <c r="BK28" s="2"/>
      <c r="BL28" s="2" t="s">
        <v>531</v>
      </c>
      <c r="BM28" s="2">
        <v>8.57</v>
      </c>
      <c r="BN28" s="2"/>
      <c r="BO28" s="2" t="s">
        <v>584</v>
      </c>
      <c r="BP28" s="5">
        <v>3.8928552816717916</v>
      </c>
      <c r="BQ28" s="2"/>
      <c r="BR28" s="2"/>
      <c r="BS28" s="2"/>
      <c r="BT28" s="2"/>
      <c r="BU28" s="2"/>
      <c r="BV28" s="2"/>
      <c r="BW28" s="2"/>
    </row>
    <row r="29" spans="1:75" ht="15">
      <c r="A29" s="2" t="s">
        <v>585</v>
      </c>
      <c r="B29" s="5">
        <v>1401.67</v>
      </c>
      <c r="C29" s="2"/>
      <c r="D29" s="2" t="s">
        <v>522</v>
      </c>
      <c r="E29" s="2">
        <v>366</v>
      </c>
      <c r="F29" s="2"/>
      <c r="G29" s="2" t="s">
        <v>632</v>
      </c>
      <c r="H29" s="2">
        <v>32</v>
      </c>
      <c r="I29" s="2"/>
      <c r="J29" s="2" t="s">
        <v>528</v>
      </c>
      <c r="K29" s="2">
        <v>6</v>
      </c>
      <c r="L29" s="2"/>
      <c r="M29" s="2" t="s">
        <v>637</v>
      </c>
      <c r="N29" s="5">
        <v>3.687378640776699</v>
      </c>
      <c r="O29" s="2"/>
      <c r="P29" s="2" t="s">
        <v>529</v>
      </c>
      <c r="Q29" s="2">
        <v>5.35</v>
      </c>
      <c r="R29" s="2"/>
      <c r="S29" s="2" t="s">
        <v>585</v>
      </c>
      <c r="T29" s="2">
        <v>1489</v>
      </c>
      <c r="U29" s="2"/>
      <c r="V29" s="2" t="s">
        <v>585</v>
      </c>
      <c r="W29" s="2">
        <v>176</v>
      </c>
      <c r="X29" s="2"/>
      <c r="Y29" s="2" t="s">
        <v>632</v>
      </c>
      <c r="Z29" s="2">
        <v>710</v>
      </c>
      <c r="AA29" s="2"/>
      <c r="AB29" s="2" t="s">
        <v>525</v>
      </c>
      <c r="AC29" s="2">
        <v>552</v>
      </c>
      <c r="AD29" s="2"/>
      <c r="AE29" s="2" t="s">
        <v>532</v>
      </c>
      <c r="AF29" s="2">
        <v>1018</v>
      </c>
      <c r="AG29" s="2"/>
      <c r="AH29" s="2" t="s">
        <v>526</v>
      </c>
      <c r="AI29" s="2">
        <v>73</v>
      </c>
      <c r="AJ29" s="2"/>
      <c r="AK29" s="2" t="s">
        <v>632</v>
      </c>
      <c r="AL29" s="2">
        <v>75</v>
      </c>
      <c r="AM29" s="2"/>
      <c r="AN29" s="2" t="s">
        <v>519</v>
      </c>
      <c r="AO29" s="2">
        <v>84</v>
      </c>
      <c r="AP29" s="2"/>
      <c r="AQ29" s="2" t="s">
        <v>526</v>
      </c>
      <c r="AR29" s="2" t="s">
        <v>283</v>
      </c>
      <c r="AS29" s="2"/>
      <c r="AT29" s="2" t="s">
        <v>641</v>
      </c>
      <c r="AU29" s="2" t="s">
        <v>631</v>
      </c>
      <c r="AV29" s="2"/>
      <c r="AW29" s="2" t="s">
        <v>585</v>
      </c>
      <c r="AX29" s="2">
        <v>7</v>
      </c>
      <c r="AY29" s="2"/>
      <c r="AZ29" s="2" t="s">
        <v>632</v>
      </c>
      <c r="BA29" s="5">
        <v>1.29</v>
      </c>
      <c r="BB29" s="2"/>
      <c r="BC29" s="2" t="s">
        <v>580</v>
      </c>
      <c r="BD29" s="5">
        <v>1.5735691554859033</v>
      </c>
      <c r="BE29" s="2"/>
      <c r="BF29" s="2" t="s">
        <v>297</v>
      </c>
      <c r="BG29" s="5">
        <v>2.786324786324786</v>
      </c>
      <c r="BH29" s="2"/>
      <c r="BI29" s="2" t="s">
        <v>296</v>
      </c>
      <c r="BJ29" s="5">
        <v>1.23</v>
      </c>
      <c r="BK29" s="2"/>
      <c r="BL29" s="2" t="s">
        <v>518</v>
      </c>
      <c r="BM29" s="5">
        <v>8.377235851083466</v>
      </c>
      <c r="BN29" s="2"/>
      <c r="BO29" s="2" t="s">
        <v>22</v>
      </c>
      <c r="BP29" s="5">
        <v>4.55</v>
      </c>
      <c r="BQ29" s="2"/>
      <c r="BR29" s="2"/>
      <c r="BS29" s="2"/>
      <c r="BT29" s="2"/>
      <c r="BU29" s="2"/>
      <c r="BV29" s="2"/>
      <c r="BW29" s="2"/>
    </row>
    <row r="30" spans="1:75" ht="15">
      <c r="A30" s="2" t="s">
        <v>525</v>
      </c>
      <c r="B30" s="5">
        <v>1169</v>
      </c>
      <c r="C30" s="2"/>
      <c r="D30" s="2" t="s">
        <v>635</v>
      </c>
      <c r="E30" s="2">
        <v>316</v>
      </c>
      <c r="F30" s="2"/>
      <c r="G30" s="2" t="s">
        <v>638</v>
      </c>
      <c r="H30" s="2">
        <v>27</v>
      </c>
      <c r="I30" s="2"/>
      <c r="J30" s="2" t="s">
        <v>632</v>
      </c>
      <c r="K30" s="2">
        <v>6</v>
      </c>
      <c r="L30" s="2"/>
      <c r="M30" s="2" t="s">
        <v>518</v>
      </c>
      <c r="N30" s="5">
        <v>3.8400203348594566</v>
      </c>
      <c r="O30" s="2"/>
      <c r="P30" s="2" t="s">
        <v>298</v>
      </c>
      <c r="Q30" s="2">
        <v>5.23</v>
      </c>
      <c r="R30" s="2"/>
      <c r="S30" s="2" t="s">
        <v>639</v>
      </c>
      <c r="T30" s="2">
        <v>1261</v>
      </c>
      <c r="U30" s="2"/>
      <c r="V30" s="2" t="s">
        <v>526</v>
      </c>
      <c r="W30" s="2">
        <v>147</v>
      </c>
      <c r="X30" s="2"/>
      <c r="Y30" s="2" t="s">
        <v>526</v>
      </c>
      <c r="Z30" s="2">
        <v>591</v>
      </c>
      <c r="AA30" s="2"/>
      <c r="AB30" s="2" t="s">
        <v>640</v>
      </c>
      <c r="AC30" s="2">
        <v>449</v>
      </c>
      <c r="AD30" s="2"/>
      <c r="AE30" s="2" t="s">
        <v>525</v>
      </c>
      <c r="AF30" s="2">
        <v>929</v>
      </c>
      <c r="AG30" s="2"/>
      <c r="AH30" s="2" t="s">
        <v>585</v>
      </c>
      <c r="AI30" s="2">
        <v>73</v>
      </c>
      <c r="AJ30" s="2"/>
      <c r="AK30" s="2" t="s">
        <v>525</v>
      </c>
      <c r="AL30" s="2">
        <v>69</v>
      </c>
      <c r="AM30" s="2"/>
      <c r="AN30" s="2" t="s">
        <v>299</v>
      </c>
      <c r="AO30" s="2">
        <v>82</v>
      </c>
      <c r="AP30" s="2"/>
      <c r="AQ30" s="2" t="s">
        <v>22</v>
      </c>
      <c r="AR30" s="2" t="s">
        <v>593</v>
      </c>
      <c r="AS30" s="2"/>
      <c r="AT30" s="2" t="s">
        <v>300</v>
      </c>
      <c r="AU30" s="2" t="s">
        <v>301</v>
      </c>
      <c r="AV30" s="2"/>
      <c r="AW30" s="2" t="s">
        <v>522</v>
      </c>
      <c r="AX30" s="2">
        <v>7</v>
      </c>
      <c r="AY30" s="2"/>
      <c r="AZ30" s="2" t="s">
        <v>637</v>
      </c>
      <c r="BA30" s="5">
        <v>1.3223300970873786</v>
      </c>
      <c r="BB30" s="2"/>
      <c r="BC30" s="2" t="s">
        <v>300</v>
      </c>
      <c r="BD30" s="5">
        <v>1.5272372437112092</v>
      </c>
      <c r="BE30" s="2"/>
      <c r="BF30" s="2" t="s">
        <v>532</v>
      </c>
      <c r="BG30" s="5">
        <v>2.44</v>
      </c>
      <c r="BH30" s="2"/>
      <c r="BI30" s="2" t="s">
        <v>22</v>
      </c>
      <c r="BJ30" s="5">
        <v>1.23</v>
      </c>
      <c r="BK30" s="2"/>
      <c r="BL30" s="2" t="s">
        <v>637</v>
      </c>
      <c r="BM30" s="5">
        <v>7.741747572815534</v>
      </c>
      <c r="BN30" s="2"/>
      <c r="BO30" s="2" t="s">
        <v>585</v>
      </c>
      <c r="BP30" s="5">
        <v>4.578110396883717</v>
      </c>
      <c r="BQ30" s="2"/>
      <c r="BR30" s="2"/>
      <c r="BS30" s="2"/>
      <c r="BT30" s="2"/>
      <c r="BU30" s="2"/>
      <c r="BV30" s="2"/>
      <c r="BW30" s="2"/>
    </row>
    <row r="31" spans="1:75" ht="15">
      <c r="A31" s="2" t="s">
        <v>526</v>
      </c>
      <c r="B31" s="5">
        <v>1146.33</v>
      </c>
      <c r="C31" s="2"/>
      <c r="D31" s="2" t="s">
        <v>592</v>
      </c>
      <c r="E31" s="2">
        <v>279</v>
      </c>
      <c r="F31" s="2"/>
      <c r="G31" s="2" t="s">
        <v>641</v>
      </c>
      <c r="H31" s="2">
        <v>24</v>
      </c>
      <c r="I31" s="2"/>
      <c r="J31" s="2" t="s">
        <v>532</v>
      </c>
      <c r="K31" s="2">
        <v>5</v>
      </c>
      <c r="L31" s="2"/>
      <c r="M31" s="2" t="s">
        <v>289</v>
      </c>
      <c r="N31" s="5">
        <v>3.87</v>
      </c>
      <c r="O31" s="2"/>
      <c r="P31" s="2" t="s">
        <v>582</v>
      </c>
      <c r="Q31" s="2">
        <v>5.12</v>
      </c>
      <c r="R31" s="2"/>
      <c r="S31" s="2" t="s">
        <v>526</v>
      </c>
      <c r="T31" s="2">
        <v>1249</v>
      </c>
      <c r="U31" s="2"/>
      <c r="V31" s="2" t="s">
        <v>528</v>
      </c>
      <c r="W31" s="2">
        <v>144</v>
      </c>
      <c r="X31" s="2"/>
      <c r="Y31" s="2" t="s">
        <v>639</v>
      </c>
      <c r="Z31" s="2">
        <v>548</v>
      </c>
      <c r="AA31" s="2"/>
      <c r="AB31" s="2" t="s">
        <v>532</v>
      </c>
      <c r="AC31" s="2">
        <v>418</v>
      </c>
      <c r="AD31" s="2"/>
      <c r="AE31" s="2" t="s">
        <v>640</v>
      </c>
      <c r="AF31" s="2">
        <v>857</v>
      </c>
      <c r="AG31" s="2"/>
      <c r="AH31" s="2" t="s">
        <v>525</v>
      </c>
      <c r="AI31" s="2">
        <v>64</v>
      </c>
      <c r="AJ31" s="2"/>
      <c r="AK31" s="2" t="s">
        <v>639</v>
      </c>
      <c r="AL31" s="2">
        <v>65</v>
      </c>
      <c r="AM31" s="2"/>
      <c r="AN31" s="2" t="s">
        <v>592</v>
      </c>
      <c r="AO31" s="2">
        <v>82</v>
      </c>
      <c r="AP31" s="2"/>
      <c r="AQ31" s="2" t="s">
        <v>638</v>
      </c>
      <c r="AR31" s="2" t="s">
        <v>304</v>
      </c>
      <c r="AS31" s="2"/>
      <c r="AT31" s="2" t="s">
        <v>584</v>
      </c>
      <c r="AU31" s="2" t="s">
        <v>305</v>
      </c>
      <c r="AV31" s="2"/>
      <c r="AW31" s="2" t="s">
        <v>632</v>
      </c>
      <c r="AX31" s="2">
        <v>7</v>
      </c>
      <c r="AY31" s="2"/>
      <c r="AZ31" s="2" t="s">
        <v>532</v>
      </c>
      <c r="BA31" s="5">
        <v>1.34</v>
      </c>
      <c r="BB31" s="2"/>
      <c r="BC31" s="2" t="s">
        <v>582</v>
      </c>
      <c r="BD31" s="5">
        <v>1.5246305418719213</v>
      </c>
      <c r="BE31" s="2"/>
      <c r="BF31" s="2" t="s">
        <v>639</v>
      </c>
      <c r="BG31" s="5">
        <v>2.4335664335664338</v>
      </c>
      <c r="BH31" s="2"/>
      <c r="BI31" s="2" t="s">
        <v>302</v>
      </c>
      <c r="BJ31" s="5">
        <v>1.32</v>
      </c>
      <c r="BK31" s="2"/>
      <c r="BL31" s="2" t="s">
        <v>640</v>
      </c>
      <c r="BM31" s="5">
        <v>7.7232719516957555</v>
      </c>
      <c r="BN31" s="2"/>
      <c r="BO31" s="2" t="s">
        <v>582</v>
      </c>
      <c r="BP31" s="5">
        <v>4.655172413793103</v>
      </c>
      <c r="BQ31" s="2"/>
      <c r="BR31" s="2"/>
      <c r="BS31" s="2"/>
      <c r="BT31" s="2"/>
      <c r="BU31" s="2"/>
      <c r="BV31" s="2"/>
      <c r="BW31" s="2"/>
    </row>
    <row r="32" spans="1:75" ht="15">
      <c r="A32" s="2" t="s">
        <v>639</v>
      </c>
      <c r="B32" s="5">
        <v>1076.33</v>
      </c>
      <c r="C32" s="2"/>
      <c r="D32" s="2" t="s">
        <v>519</v>
      </c>
      <c r="E32" s="2">
        <v>264</v>
      </c>
      <c r="F32" s="2"/>
      <c r="G32" s="2" t="s">
        <v>525</v>
      </c>
      <c r="H32" s="2">
        <v>20</v>
      </c>
      <c r="I32" s="2"/>
      <c r="J32" s="2" t="s">
        <v>639</v>
      </c>
      <c r="K32" s="2">
        <v>5</v>
      </c>
      <c r="L32" s="2"/>
      <c r="M32" s="2" t="s">
        <v>524</v>
      </c>
      <c r="N32" s="5">
        <v>4.064728153287336</v>
      </c>
      <c r="O32" s="2"/>
      <c r="P32" s="2" t="s">
        <v>636</v>
      </c>
      <c r="Q32" s="2">
        <v>5.07</v>
      </c>
      <c r="R32" s="2"/>
      <c r="S32" s="2" t="s">
        <v>525</v>
      </c>
      <c r="T32" s="2">
        <v>1083</v>
      </c>
      <c r="U32" s="2"/>
      <c r="V32" s="2" t="s">
        <v>640</v>
      </c>
      <c r="W32" s="2">
        <v>134</v>
      </c>
      <c r="X32" s="2"/>
      <c r="Y32" s="2" t="s">
        <v>640</v>
      </c>
      <c r="Z32" s="2">
        <v>516</v>
      </c>
      <c r="AA32" s="2"/>
      <c r="AB32" s="2" t="s">
        <v>300</v>
      </c>
      <c r="AC32" s="2">
        <v>407</v>
      </c>
      <c r="AD32" s="2"/>
      <c r="AE32" s="2" t="s">
        <v>526</v>
      </c>
      <c r="AF32" s="2">
        <v>751</v>
      </c>
      <c r="AG32" s="2"/>
      <c r="AH32" s="2" t="s">
        <v>532</v>
      </c>
      <c r="AI32" s="2">
        <v>63</v>
      </c>
      <c r="AJ32" s="2"/>
      <c r="AK32" s="2" t="s">
        <v>641</v>
      </c>
      <c r="AL32" s="2">
        <v>64</v>
      </c>
      <c r="AM32" s="2"/>
      <c r="AN32" s="2" t="s">
        <v>533</v>
      </c>
      <c r="AO32" s="2">
        <v>72</v>
      </c>
      <c r="AP32" s="2"/>
      <c r="AQ32" s="2" t="s">
        <v>518</v>
      </c>
      <c r="AR32" s="2" t="s">
        <v>21</v>
      </c>
      <c r="AS32" s="2"/>
      <c r="AT32" s="2" t="s">
        <v>639</v>
      </c>
      <c r="AU32" s="2" t="s">
        <v>307</v>
      </c>
      <c r="AV32" s="2"/>
      <c r="AW32" s="2" t="s">
        <v>526</v>
      </c>
      <c r="AX32" s="2">
        <v>6</v>
      </c>
      <c r="AY32" s="2"/>
      <c r="AZ32" s="2" t="s">
        <v>528</v>
      </c>
      <c r="BA32" s="5">
        <v>1.3363431151241536</v>
      </c>
      <c r="BB32" s="2"/>
      <c r="BC32" s="2" t="s">
        <v>22</v>
      </c>
      <c r="BD32" s="5">
        <v>1.5</v>
      </c>
      <c r="BE32" s="2"/>
      <c r="BF32" s="2" t="s">
        <v>526</v>
      </c>
      <c r="BG32" s="5">
        <v>2.384126984126984</v>
      </c>
      <c r="BH32" s="2"/>
      <c r="BI32" s="2" t="s">
        <v>298</v>
      </c>
      <c r="BJ32" s="5">
        <v>1.33</v>
      </c>
      <c r="BK32" s="2"/>
      <c r="BL32" s="2" t="s">
        <v>632</v>
      </c>
      <c r="BM32" s="5">
        <v>7.71</v>
      </c>
      <c r="BN32" s="2"/>
      <c r="BO32" s="2" t="s">
        <v>296</v>
      </c>
      <c r="BP32" s="5">
        <v>4.692846667752973</v>
      </c>
      <c r="BQ32" s="2"/>
      <c r="BR32" s="2"/>
      <c r="BS32" s="2"/>
      <c r="BT32" s="2"/>
      <c r="BU32" s="2"/>
      <c r="BV32" s="2"/>
      <c r="BW32" s="2"/>
    </row>
    <row r="33" spans="1:75" ht="15">
      <c r="A33" s="2" t="s">
        <v>640</v>
      </c>
      <c r="B33" s="5">
        <v>998.67</v>
      </c>
      <c r="C33" s="2"/>
      <c r="D33" s="2" t="s">
        <v>20</v>
      </c>
      <c r="E33" s="2">
        <v>233</v>
      </c>
      <c r="F33" s="2"/>
      <c r="G33" s="2" t="s">
        <v>300</v>
      </c>
      <c r="H33" s="2">
        <v>19</v>
      </c>
      <c r="I33" s="2"/>
      <c r="J33" s="2" t="s">
        <v>525</v>
      </c>
      <c r="K33" s="2">
        <v>4</v>
      </c>
      <c r="L33" s="2"/>
      <c r="M33" s="2" t="s">
        <v>96</v>
      </c>
      <c r="N33" s="5">
        <v>4.11</v>
      </c>
      <c r="O33" s="2"/>
      <c r="P33" s="2" t="s">
        <v>580</v>
      </c>
      <c r="Q33" s="2">
        <v>5.04</v>
      </c>
      <c r="R33" s="2"/>
      <c r="S33" s="2" t="s">
        <v>641</v>
      </c>
      <c r="T33" s="2">
        <v>1013</v>
      </c>
      <c r="U33" s="2"/>
      <c r="V33" s="2" t="s">
        <v>639</v>
      </c>
      <c r="W33" s="2">
        <v>127</v>
      </c>
      <c r="X33" s="2"/>
      <c r="Y33" s="2" t="s">
        <v>641</v>
      </c>
      <c r="Z33" s="2">
        <v>491</v>
      </c>
      <c r="AA33" s="2"/>
      <c r="AB33" s="2" t="s">
        <v>638</v>
      </c>
      <c r="AC33" s="2">
        <v>386</v>
      </c>
      <c r="AD33" s="2"/>
      <c r="AE33" s="2" t="s">
        <v>585</v>
      </c>
      <c r="AF33" s="2">
        <v>713</v>
      </c>
      <c r="AG33" s="2"/>
      <c r="AH33" s="2" t="s">
        <v>22</v>
      </c>
      <c r="AI33" s="2">
        <v>59</v>
      </c>
      <c r="AJ33" s="2"/>
      <c r="AK33" s="2" t="s">
        <v>300</v>
      </c>
      <c r="AL33" s="2">
        <v>55</v>
      </c>
      <c r="AM33" s="2"/>
      <c r="AN33" s="2" t="s">
        <v>303</v>
      </c>
      <c r="AO33" s="2">
        <v>71</v>
      </c>
      <c r="AP33" s="2"/>
      <c r="AQ33" s="2" t="s">
        <v>299</v>
      </c>
      <c r="AR33" s="2" t="s">
        <v>418</v>
      </c>
      <c r="AS33" s="2"/>
      <c r="AT33" s="2" t="s">
        <v>308</v>
      </c>
      <c r="AU33" s="2" t="s">
        <v>419</v>
      </c>
      <c r="AV33" s="2"/>
      <c r="AW33" s="2" t="s">
        <v>524</v>
      </c>
      <c r="AX33" s="2">
        <v>6</v>
      </c>
      <c r="AY33" s="2"/>
      <c r="AZ33" s="2" t="s">
        <v>526</v>
      </c>
      <c r="BA33" s="5">
        <v>1.3643540690726057</v>
      </c>
      <c r="BB33" s="2"/>
      <c r="BC33" s="2" t="s">
        <v>636</v>
      </c>
      <c r="BD33" s="5">
        <v>1.502169080353096</v>
      </c>
      <c r="BE33" s="2"/>
      <c r="BF33" s="2" t="s">
        <v>531</v>
      </c>
      <c r="BG33" s="5">
        <v>2.24</v>
      </c>
      <c r="BH33" s="2"/>
      <c r="BI33" s="2" t="s">
        <v>638</v>
      </c>
      <c r="BJ33" s="5">
        <v>1.41</v>
      </c>
      <c r="BK33" s="2"/>
      <c r="BL33" s="2" t="s">
        <v>289</v>
      </c>
      <c r="BM33" s="5">
        <v>7.6</v>
      </c>
      <c r="BN33" s="2"/>
      <c r="BO33" s="2" t="s">
        <v>641</v>
      </c>
      <c r="BP33" s="5">
        <v>4.906394789512678</v>
      </c>
      <c r="BQ33" s="2"/>
      <c r="BR33" s="2"/>
      <c r="BS33" s="2"/>
      <c r="BT33" s="2"/>
      <c r="BU33" s="2"/>
      <c r="BV33" s="2"/>
      <c r="BW33" s="2"/>
    </row>
    <row r="34" spans="1:75" ht="15">
      <c r="A34" s="2" t="s">
        <v>96</v>
      </c>
      <c r="B34" s="5">
        <v>984</v>
      </c>
      <c r="C34" s="2"/>
      <c r="D34" s="2" t="s">
        <v>306</v>
      </c>
      <c r="E34" s="2">
        <v>221</v>
      </c>
      <c r="F34" s="2"/>
      <c r="G34" s="2" t="s">
        <v>308</v>
      </c>
      <c r="H34" s="2">
        <v>18</v>
      </c>
      <c r="I34" s="2"/>
      <c r="J34" s="2" t="s">
        <v>526</v>
      </c>
      <c r="K34" s="2">
        <v>4</v>
      </c>
      <c r="L34" s="2"/>
      <c r="M34" s="2" t="s">
        <v>638</v>
      </c>
      <c r="N34" s="5">
        <v>4.21684691753949</v>
      </c>
      <c r="O34" s="2"/>
      <c r="P34" s="2" t="s">
        <v>302</v>
      </c>
      <c r="Q34" s="2">
        <v>5.03</v>
      </c>
      <c r="R34" s="2"/>
      <c r="S34" s="2" t="s">
        <v>640</v>
      </c>
      <c r="T34" s="2">
        <v>967</v>
      </c>
      <c r="U34" s="2"/>
      <c r="V34" s="2" t="s">
        <v>520</v>
      </c>
      <c r="W34" s="2">
        <v>127</v>
      </c>
      <c r="X34" s="2"/>
      <c r="Y34" s="2" t="s">
        <v>525</v>
      </c>
      <c r="Z34" s="2">
        <v>475</v>
      </c>
      <c r="AA34" s="2"/>
      <c r="AB34" s="2" t="s">
        <v>632</v>
      </c>
      <c r="AC34" s="2">
        <v>373</v>
      </c>
      <c r="AD34" s="2"/>
      <c r="AE34" s="2" t="s">
        <v>639</v>
      </c>
      <c r="AF34" s="2">
        <v>696</v>
      </c>
      <c r="AG34" s="2"/>
      <c r="AH34" s="2" t="s">
        <v>640</v>
      </c>
      <c r="AI34" s="2">
        <v>58</v>
      </c>
      <c r="AJ34" s="2"/>
      <c r="AK34" s="2" t="s">
        <v>640</v>
      </c>
      <c r="AL34" s="2">
        <v>54</v>
      </c>
      <c r="AM34" s="2"/>
      <c r="AN34" s="2" t="s">
        <v>306</v>
      </c>
      <c r="AO34" s="2">
        <v>58</v>
      </c>
      <c r="AP34" s="2"/>
      <c r="AQ34" s="2" t="s">
        <v>531</v>
      </c>
      <c r="AR34" s="2" t="s">
        <v>292</v>
      </c>
      <c r="AS34" s="2"/>
      <c r="AT34" s="2" t="s">
        <v>585</v>
      </c>
      <c r="AU34" s="2" t="s">
        <v>421</v>
      </c>
      <c r="AV34" s="2"/>
      <c r="AW34" s="2" t="s">
        <v>525</v>
      </c>
      <c r="AX34" s="2">
        <v>6</v>
      </c>
      <c r="AY34" s="2"/>
      <c r="AZ34" s="2" t="s">
        <v>524</v>
      </c>
      <c r="BA34" s="5">
        <v>1.3933465300866756</v>
      </c>
      <c r="BB34" s="2"/>
      <c r="BC34" s="2" t="s">
        <v>296</v>
      </c>
      <c r="BD34" s="5">
        <v>1.497293284811616</v>
      </c>
      <c r="BE34" s="2"/>
      <c r="BF34" s="2" t="s">
        <v>308</v>
      </c>
      <c r="BG34" s="5">
        <v>2.23</v>
      </c>
      <c r="BH34" s="2"/>
      <c r="BI34" s="2" t="s">
        <v>529</v>
      </c>
      <c r="BJ34" s="5">
        <v>1.45</v>
      </c>
      <c r="BK34" s="2"/>
      <c r="BL34" s="2" t="s">
        <v>525</v>
      </c>
      <c r="BM34" s="5">
        <v>7.152266894781865</v>
      </c>
      <c r="BN34" s="2"/>
      <c r="BO34" s="2" t="s">
        <v>302</v>
      </c>
      <c r="BP34" s="5">
        <v>5.008285311502981</v>
      </c>
      <c r="BQ34" s="2"/>
      <c r="BR34" s="2"/>
      <c r="BS34" s="2"/>
      <c r="BT34" s="2"/>
      <c r="BU34" s="2"/>
      <c r="BV34" s="2"/>
      <c r="BW34" s="2"/>
    </row>
    <row r="35" spans="1:75" ht="15">
      <c r="A35" s="2" t="s">
        <v>641</v>
      </c>
      <c r="B35" s="5">
        <v>904.33</v>
      </c>
      <c r="C35" s="2"/>
      <c r="D35" s="2" t="s">
        <v>632</v>
      </c>
      <c r="E35" s="2">
        <v>219</v>
      </c>
      <c r="F35" s="2"/>
      <c r="G35" s="2" t="s">
        <v>528</v>
      </c>
      <c r="H35" s="2">
        <v>18</v>
      </c>
      <c r="I35" s="2"/>
      <c r="J35" s="2" t="s">
        <v>416</v>
      </c>
      <c r="K35" s="2">
        <v>4</v>
      </c>
      <c r="L35" s="2"/>
      <c r="M35" s="2" t="s">
        <v>417</v>
      </c>
      <c r="N35" s="5">
        <v>4.218126543796314</v>
      </c>
      <c r="O35" s="2"/>
      <c r="P35" s="2" t="s">
        <v>531</v>
      </c>
      <c r="Q35" s="2">
        <v>5.03</v>
      </c>
      <c r="R35" s="2"/>
      <c r="S35" s="2" t="s">
        <v>300</v>
      </c>
      <c r="T35" s="2">
        <v>939</v>
      </c>
      <c r="U35" s="2"/>
      <c r="V35" s="2" t="s">
        <v>532</v>
      </c>
      <c r="W35" s="2">
        <v>118</v>
      </c>
      <c r="X35" s="2"/>
      <c r="Y35" s="2" t="s">
        <v>300</v>
      </c>
      <c r="Z35" s="2">
        <v>461</v>
      </c>
      <c r="AA35" s="2"/>
      <c r="AB35" s="2" t="s">
        <v>528</v>
      </c>
      <c r="AC35" s="2">
        <v>321</v>
      </c>
      <c r="AD35" s="2"/>
      <c r="AE35" s="2" t="s">
        <v>300</v>
      </c>
      <c r="AF35" s="2">
        <v>649</v>
      </c>
      <c r="AG35" s="2"/>
      <c r="AH35" s="2" t="s">
        <v>639</v>
      </c>
      <c r="AI35" s="2">
        <v>56</v>
      </c>
      <c r="AJ35" s="2"/>
      <c r="AK35" s="2" t="s">
        <v>526</v>
      </c>
      <c r="AL35" s="2">
        <v>51</v>
      </c>
      <c r="AM35" s="2"/>
      <c r="AN35" s="2" t="s">
        <v>522</v>
      </c>
      <c r="AO35" s="2">
        <v>53</v>
      </c>
      <c r="AP35" s="2"/>
      <c r="AQ35" s="2" t="s">
        <v>96</v>
      </c>
      <c r="AR35" s="2" t="s">
        <v>594</v>
      </c>
      <c r="AS35" s="2"/>
      <c r="AT35" s="2"/>
      <c r="AU35" s="2"/>
      <c r="AV35" s="2"/>
      <c r="AW35" s="2" t="s">
        <v>513</v>
      </c>
      <c r="AX35" s="2">
        <v>6</v>
      </c>
      <c r="AY35" s="2"/>
      <c r="AZ35" s="2" t="s">
        <v>289</v>
      </c>
      <c r="BA35" s="5">
        <v>1.39</v>
      </c>
      <c r="BB35" s="2"/>
      <c r="BE35" s="2"/>
      <c r="BH35" s="2"/>
      <c r="BI35" s="2" t="s">
        <v>417</v>
      </c>
      <c r="BJ35" s="5">
        <v>1.55</v>
      </c>
      <c r="BK35" s="2"/>
      <c r="BL35" s="2" t="s">
        <v>513</v>
      </c>
      <c r="BM35" s="5">
        <v>7.094517958412098</v>
      </c>
      <c r="BN35" s="2"/>
      <c r="BO35" s="2" t="s">
        <v>417</v>
      </c>
      <c r="BP35" s="5">
        <v>5.016150484514535</v>
      </c>
      <c r="BQ35" s="2"/>
      <c r="BR35" s="2"/>
      <c r="BS35" s="2"/>
      <c r="BT35" s="2"/>
      <c r="BU35" s="2"/>
      <c r="BV35" s="2"/>
      <c r="BW35" s="2"/>
    </row>
    <row r="36" spans="1:75" ht="15">
      <c r="A36" s="2" t="s">
        <v>528</v>
      </c>
      <c r="B36" s="5">
        <v>886</v>
      </c>
      <c r="C36" s="2"/>
      <c r="D36" s="2" t="s">
        <v>415</v>
      </c>
      <c r="E36" s="2">
        <v>216</v>
      </c>
      <c r="F36" s="2"/>
      <c r="G36" s="2" t="s">
        <v>526</v>
      </c>
      <c r="H36" s="2">
        <v>16</v>
      </c>
      <c r="I36" s="2"/>
      <c r="J36" s="2" t="s">
        <v>297</v>
      </c>
      <c r="K36" s="2">
        <v>4</v>
      </c>
      <c r="L36" s="2"/>
      <c r="M36" s="2" t="s">
        <v>291</v>
      </c>
      <c r="N36" s="2">
        <v>4.23</v>
      </c>
      <c r="O36" s="2"/>
      <c r="P36" s="2"/>
      <c r="Q36" s="2"/>
      <c r="R36" s="2"/>
      <c r="S36" s="2" t="s">
        <v>638</v>
      </c>
      <c r="T36" s="2">
        <v>927</v>
      </c>
      <c r="U36" s="2"/>
      <c r="V36" s="2" t="s">
        <v>641</v>
      </c>
      <c r="W36" s="2">
        <v>114</v>
      </c>
      <c r="X36" s="2"/>
      <c r="Y36" s="2" t="s">
        <v>520</v>
      </c>
      <c r="Z36" s="2">
        <v>452</v>
      </c>
      <c r="AA36" s="2"/>
      <c r="AB36" s="2" t="s">
        <v>526</v>
      </c>
      <c r="AC36" s="2">
        <v>315</v>
      </c>
      <c r="AD36" s="2"/>
      <c r="AE36" s="2" t="s">
        <v>528</v>
      </c>
      <c r="AF36" s="2">
        <v>589</v>
      </c>
      <c r="AG36" s="2"/>
      <c r="AH36" s="2" t="s">
        <v>638</v>
      </c>
      <c r="AI36" s="2">
        <v>54</v>
      </c>
      <c r="AJ36" s="2"/>
      <c r="AK36" s="2" t="s">
        <v>532</v>
      </c>
      <c r="AL36" s="2">
        <v>51</v>
      </c>
      <c r="AM36" s="2"/>
      <c r="AN36" s="2"/>
      <c r="AO36" s="2"/>
      <c r="AP36" s="2"/>
      <c r="AQ36" s="2" t="s">
        <v>637</v>
      </c>
      <c r="AR36" s="2" t="s">
        <v>420</v>
      </c>
      <c r="AS36" s="2"/>
      <c r="AT36" s="2"/>
      <c r="AU36" s="2"/>
      <c r="AV36" s="2"/>
      <c r="AW36" s="2" t="s">
        <v>639</v>
      </c>
      <c r="AX36" s="2">
        <v>6</v>
      </c>
      <c r="AY36" s="2"/>
      <c r="AZ36" s="2" t="s">
        <v>525</v>
      </c>
      <c r="BA36" s="5">
        <v>1.3986313088109494</v>
      </c>
      <c r="BB36" s="2"/>
      <c r="BC36" s="2"/>
      <c r="BD36" s="5"/>
      <c r="BE36" s="2"/>
      <c r="BF36" s="2"/>
      <c r="BG36" s="5"/>
      <c r="BH36" s="2"/>
      <c r="BI36" s="2"/>
      <c r="BJ36" s="2"/>
      <c r="BK36" s="2"/>
      <c r="BN36" s="2"/>
      <c r="BO36" s="2" t="s">
        <v>423</v>
      </c>
      <c r="BP36" s="5">
        <v>5.044405543867539</v>
      </c>
      <c r="BQ36" s="2"/>
      <c r="BR36" s="2"/>
      <c r="BS36" s="2"/>
      <c r="BT36" s="2"/>
      <c r="BU36" s="2"/>
      <c r="BV36" s="2"/>
      <c r="BW36" s="2"/>
    </row>
    <row r="37" spans="1:75" ht="15">
      <c r="A37" s="2" t="s">
        <v>300</v>
      </c>
      <c r="B37" s="5">
        <v>881.33</v>
      </c>
      <c r="C37" s="2"/>
      <c r="D37" s="2" t="s">
        <v>585</v>
      </c>
      <c r="E37" s="2">
        <v>215</v>
      </c>
      <c r="F37" s="2"/>
      <c r="G37" s="2" t="s">
        <v>639</v>
      </c>
      <c r="H37" s="2">
        <v>16</v>
      </c>
      <c r="I37" s="2"/>
      <c r="J37" s="2" t="s">
        <v>422</v>
      </c>
      <c r="K37" s="2">
        <v>4</v>
      </c>
      <c r="L37" s="2"/>
      <c r="M37" s="2" t="s">
        <v>528</v>
      </c>
      <c r="N37" s="5">
        <v>4.378103837471783</v>
      </c>
      <c r="O37" s="2"/>
      <c r="P37" s="2"/>
      <c r="Q37" s="2"/>
      <c r="R37" s="2"/>
      <c r="S37" s="2" t="s">
        <v>532</v>
      </c>
      <c r="T37" s="2">
        <v>901</v>
      </c>
      <c r="U37" s="2"/>
      <c r="V37" s="2" t="s">
        <v>525</v>
      </c>
      <c r="W37" s="2">
        <v>111</v>
      </c>
      <c r="X37" s="2"/>
      <c r="Y37" s="2" t="s">
        <v>96</v>
      </c>
      <c r="Z37" s="2">
        <v>449</v>
      </c>
      <c r="AA37" s="2"/>
      <c r="AB37" s="2" t="s">
        <v>22</v>
      </c>
      <c r="AC37" s="2">
        <v>314</v>
      </c>
      <c r="AD37" s="2"/>
      <c r="AE37" s="2" t="s">
        <v>638</v>
      </c>
      <c r="AF37" s="2">
        <v>546</v>
      </c>
      <c r="AG37" s="2"/>
      <c r="AH37" s="2" t="s">
        <v>528</v>
      </c>
      <c r="AI37" s="2">
        <v>53</v>
      </c>
      <c r="AJ37" s="2"/>
      <c r="AM37" s="2"/>
      <c r="AN37" s="2"/>
      <c r="AO37" s="2"/>
      <c r="AP37" s="2"/>
      <c r="AQ37" s="2" t="s">
        <v>632</v>
      </c>
      <c r="AR37" s="2" t="s">
        <v>595</v>
      </c>
      <c r="AS37" s="2"/>
      <c r="AT37" s="2"/>
      <c r="AU37" s="2"/>
      <c r="AV37" s="2"/>
      <c r="AW37" s="2" t="s">
        <v>520</v>
      </c>
      <c r="AX37" s="2">
        <v>6</v>
      </c>
      <c r="AY37" s="2"/>
      <c r="BB37" s="2"/>
      <c r="BE37" s="2"/>
      <c r="BF37" s="2"/>
      <c r="BG37" s="5"/>
      <c r="BH37" s="2"/>
      <c r="BI37" s="2"/>
      <c r="BJ37" s="2"/>
      <c r="BK37" s="2"/>
      <c r="BL37" s="2"/>
      <c r="BM37" s="5"/>
      <c r="BN37" s="2"/>
      <c r="BQ37" s="2"/>
      <c r="BR37" s="2"/>
      <c r="BS37" s="2"/>
      <c r="BT37" s="2"/>
      <c r="BU37" s="2"/>
      <c r="BV37" s="2"/>
      <c r="BW37" s="2"/>
    </row>
    <row r="38" spans="1:75" ht="15">
      <c r="A38" s="2" t="s">
        <v>638</v>
      </c>
      <c r="B38" s="5">
        <v>879.33</v>
      </c>
      <c r="C38" s="2"/>
      <c r="D38" s="2" t="s">
        <v>299</v>
      </c>
      <c r="E38" s="2">
        <v>209</v>
      </c>
      <c r="F38" s="2"/>
      <c r="I38" s="2"/>
      <c r="J38" s="2" t="s">
        <v>531</v>
      </c>
      <c r="K38" s="2">
        <v>4</v>
      </c>
      <c r="L38" s="2"/>
      <c r="M38" s="2" t="s">
        <v>297</v>
      </c>
      <c r="N38" s="5">
        <v>4.40625</v>
      </c>
      <c r="O38" s="2"/>
      <c r="P38" s="2"/>
      <c r="Q38" s="2"/>
      <c r="R38" s="2"/>
      <c r="S38" s="2" t="s">
        <v>528</v>
      </c>
      <c r="T38" s="2">
        <v>863</v>
      </c>
      <c r="U38" s="2"/>
      <c r="X38" s="2"/>
      <c r="Y38" s="2" t="s">
        <v>528</v>
      </c>
      <c r="Z38" s="2">
        <v>431</v>
      </c>
      <c r="AA38" s="2"/>
      <c r="AB38" s="2" t="s">
        <v>641</v>
      </c>
      <c r="AC38" s="2">
        <v>313</v>
      </c>
      <c r="AD38" s="2"/>
      <c r="AE38" s="2" t="s">
        <v>289</v>
      </c>
      <c r="AF38" s="2">
        <v>530</v>
      </c>
      <c r="AG38" s="2"/>
      <c r="AJ38" s="2"/>
      <c r="AK38" s="2"/>
      <c r="AL38" s="2"/>
      <c r="AM38" s="2"/>
      <c r="AN38" s="2"/>
      <c r="AO38" s="2"/>
      <c r="AP38" s="2"/>
      <c r="AS38" s="2"/>
      <c r="AT38" s="2"/>
      <c r="AU38" s="2"/>
      <c r="AV38" s="2"/>
      <c r="AW38" s="2" t="s">
        <v>290</v>
      </c>
      <c r="AX38" s="2">
        <v>6</v>
      </c>
      <c r="AY38" s="2"/>
      <c r="BB38" s="2"/>
      <c r="BE38" s="2"/>
      <c r="BF38" s="2"/>
      <c r="BG38" s="5"/>
      <c r="BH38" s="2"/>
      <c r="BI38" s="2"/>
      <c r="BJ38" s="2"/>
      <c r="BK38" s="2"/>
      <c r="BL38" s="2"/>
      <c r="BM38" s="5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5">
      <c r="A39" s="2" t="s">
        <v>22</v>
      </c>
      <c r="B39" s="5">
        <v>764.33</v>
      </c>
      <c r="C39" s="2"/>
      <c r="D39" s="2" t="s">
        <v>424</v>
      </c>
      <c r="E39" s="2">
        <v>204</v>
      </c>
      <c r="F39" s="2"/>
      <c r="G39" s="2"/>
      <c r="H39" s="2"/>
      <c r="I39" s="2"/>
      <c r="L39" s="2"/>
      <c r="O39" s="2"/>
      <c r="P39" s="2"/>
      <c r="Q39" s="2"/>
      <c r="R39" s="2"/>
      <c r="S39" s="2" t="s">
        <v>520</v>
      </c>
      <c r="T39" s="2">
        <v>844</v>
      </c>
      <c r="U39" s="2"/>
      <c r="V39" s="2"/>
      <c r="W39" s="2"/>
      <c r="X39" s="2"/>
      <c r="Y39" s="2" t="s">
        <v>638</v>
      </c>
      <c r="Z39" s="2">
        <v>412</v>
      </c>
      <c r="AA39" s="2"/>
      <c r="AB39" s="2" t="s">
        <v>639</v>
      </c>
      <c r="AC39" s="2">
        <v>286</v>
      </c>
      <c r="AD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S39" s="2"/>
      <c r="AT39" s="2"/>
      <c r="AU39" s="2"/>
      <c r="AV39" s="2"/>
      <c r="AW39" s="2" t="s">
        <v>532</v>
      </c>
      <c r="AX39" s="2">
        <v>6</v>
      </c>
      <c r="AY39" s="2"/>
      <c r="AZ39" s="2"/>
      <c r="BA39" s="2"/>
      <c r="BB39" s="2"/>
      <c r="BE39" s="2"/>
      <c r="BF39" s="2"/>
      <c r="BG39" s="5"/>
      <c r="BH39" s="2"/>
      <c r="BI39" s="2"/>
      <c r="BJ39" s="2"/>
      <c r="BK39" s="2"/>
      <c r="BL39" s="2"/>
      <c r="BM39" s="5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5">
      <c r="A40" s="2" t="s">
        <v>520</v>
      </c>
      <c r="B40" s="5">
        <v>724</v>
      </c>
      <c r="C40" s="2"/>
      <c r="D40" s="2" t="s">
        <v>261</v>
      </c>
      <c r="E40" s="10">
        <v>194</v>
      </c>
      <c r="F40" s="2"/>
      <c r="G40" s="2"/>
      <c r="H40" s="2"/>
      <c r="I40" s="2"/>
      <c r="L40" s="2"/>
      <c r="M40" s="2"/>
      <c r="N40" s="2"/>
      <c r="O40" s="2"/>
      <c r="P40" s="2"/>
      <c r="Q40" s="2"/>
      <c r="R40" s="2"/>
      <c r="S40" s="2" t="s">
        <v>22</v>
      </c>
      <c r="T40" s="2">
        <v>833</v>
      </c>
      <c r="U40" s="2"/>
      <c r="V40" s="2"/>
      <c r="W40" s="2"/>
      <c r="X40" s="2"/>
      <c r="Y40" s="2"/>
      <c r="Z40" s="2"/>
      <c r="AA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 t="s">
        <v>22</v>
      </c>
      <c r="AX40" s="2">
        <v>6</v>
      </c>
      <c r="AY40" s="2"/>
      <c r="AZ40" s="2"/>
      <c r="BA40" s="2"/>
      <c r="BB40" s="2"/>
      <c r="BE40" s="2"/>
      <c r="BF40" s="2"/>
      <c r="BG40" s="5"/>
      <c r="BH40" s="2"/>
      <c r="BI40" s="2"/>
      <c r="BJ40" s="2"/>
      <c r="BK40" s="2"/>
      <c r="BL40" s="2"/>
      <c r="BM40" s="5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15">
      <c r="A41" s="2" t="s">
        <v>580</v>
      </c>
      <c r="B41" s="5">
        <v>625.33</v>
      </c>
      <c r="C41" s="2"/>
      <c r="D41" s="2" t="s">
        <v>425</v>
      </c>
      <c r="E41" s="2">
        <v>187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15">
      <c r="A42" s="2" t="s">
        <v>308</v>
      </c>
      <c r="B42" s="5">
        <v>621.67</v>
      </c>
      <c r="C42" s="2"/>
      <c r="D42" s="2" t="s">
        <v>288</v>
      </c>
      <c r="E42" s="2">
        <v>184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15">
      <c r="A43" s="2" t="s">
        <v>584</v>
      </c>
      <c r="B43" s="5">
        <v>575.67</v>
      </c>
      <c r="C43" s="2"/>
      <c r="D43" s="2" t="s">
        <v>262</v>
      </c>
      <c r="E43" s="2">
        <v>180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15">
      <c r="A44" s="2" t="s">
        <v>296</v>
      </c>
      <c r="B44" s="5">
        <v>552.33</v>
      </c>
      <c r="C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5">
      <c r="A45" s="2" t="s">
        <v>529</v>
      </c>
      <c r="B45" s="5">
        <v>531.33</v>
      </c>
      <c r="C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5">
      <c r="A46" s="2" t="s">
        <v>513</v>
      </c>
      <c r="B46" s="5">
        <v>529</v>
      </c>
      <c r="C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4:5" ht="15">
      <c r="D47" s="2"/>
      <c r="E47" s="2"/>
    </row>
    <row r="48" spans="4:5" ht="15">
      <c r="D48" s="2"/>
      <c r="E4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00390625" defaultRowHeight="12.75"/>
  <cols>
    <col min="1" max="1" width="6.75390625" style="0" customWidth="1"/>
    <col min="2" max="2" width="6.375" style="0" customWidth="1"/>
    <col min="3" max="3" width="7.75390625" style="0" customWidth="1"/>
    <col min="4" max="4" width="6.625" style="0" customWidth="1"/>
    <col min="5" max="6" width="7.25390625" style="0" customWidth="1"/>
    <col min="7" max="9" width="5.75390625" style="0" customWidth="1"/>
    <col min="10" max="11" width="6.25390625" style="0" customWidth="1"/>
    <col min="12" max="18" width="5.75390625" style="0" customWidth="1"/>
    <col min="19" max="21" width="7.25390625" style="0" customWidth="1"/>
    <col min="22" max="22" width="4.25390625" style="0" customWidth="1"/>
    <col min="23" max="23" width="7.00390625" style="0" customWidth="1"/>
    <col min="24" max="24" width="5.75390625" style="0" customWidth="1"/>
    <col min="25" max="25" width="4.875" style="0" customWidth="1"/>
    <col min="26" max="26" width="4.125" style="0" customWidth="1"/>
    <col min="27" max="27" width="9.125" style="0" customWidth="1"/>
    <col min="28" max="28" width="7.75390625" style="39" customWidth="1"/>
    <col min="29" max="32" width="7.75390625" style="0" customWidth="1"/>
    <col min="33" max="33" width="6.875" style="0" customWidth="1"/>
    <col min="34" max="34" width="5.625" style="0" customWidth="1"/>
    <col min="35" max="35" width="5.375" style="0" customWidth="1"/>
    <col min="36" max="36" width="7.125" style="0" customWidth="1"/>
    <col min="37" max="37" width="5.75390625" style="0" customWidth="1"/>
    <col min="38" max="38" width="6.375" style="0" customWidth="1"/>
    <col min="39" max="39" width="3.75390625" style="0" customWidth="1"/>
    <col min="40" max="40" width="7.00390625" style="0" customWidth="1"/>
    <col min="41" max="41" width="6.875" style="0" customWidth="1"/>
    <col min="42" max="42" width="6.125" style="0" customWidth="1"/>
  </cols>
  <sheetData>
    <row r="1" spans="1:42" ht="15.75">
      <c r="A1" s="16" t="s">
        <v>446</v>
      </c>
      <c r="B1" s="16" t="s">
        <v>447</v>
      </c>
      <c r="C1" s="16" t="s">
        <v>490</v>
      </c>
      <c r="D1" s="16" t="s">
        <v>173</v>
      </c>
      <c r="E1" s="16" t="s">
        <v>547</v>
      </c>
      <c r="F1" s="16" t="s">
        <v>475</v>
      </c>
      <c r="G1" s="16" t="s">
        <v>448</v>
      </c>
      <c r="H1" s="16" t="s">
        <v>449</v>
      </c>
      <c r="I1" s="16" t="s">
        <v>474</v>
      </c>
      <c r="J1" s="16" t="s">
        <v>480</v>
      </c>
      <c r="K1" s="16" t="s">
        <v>325</v>
      </c>
      <c r="L1" s="16" t="s">
        <v>326</v>
      </c>
      <c r="M1" s="16" t="s">
        <v>327</v>
      </c>
      <c r="N1" s="16" t="s">
        <v>328</v>
      </c>
      <c r="O1" s="16" t="s">
        <v>484</v>
      </c>
      <c r="P1" s="16" t="s">
        <v>485</v>
      </c>
      <c r="Q1" s="16" t="s">
        <v>486</v>
      </c>
      <c r="R1" s="16" t="s">
        <v>487</v>
      </c>
      <c r="S1" s="16" t="s">
        <v>329</v>
      </c>
      <c r="T1" s="16" t="s">
        <v>172</v>
      </c>
      <c r="U1" s="16" t="s">
        <v>472</v>
      </c>
      <c r="V1" s="16"/>
      <c r="W1" s="16" t="s">
        <v>446</v>
      </c>
      <c r="X1" s="16" t="s">
        <v>447</v>
      </c>
      <c r="Y1" s="16" t="s">
        <v>542</v>
      </c>
      <c r="Z1" s="16" t="s">
        <v>330</v>
      </c>
      <c r="AA1" s="17" t="s">
        <v>540</v>
      </c>
      <c r="AB1" s="37" t="s">
        <v>477</v>
      </c>
      <c r="AC1" s="16" t="s">
        <v>480</v>
      </c>
      <c r="AD1" s="16" t="s">
        <v>325</v>
      </c>
      <c r="AE1" s="16" t="s">
        <v>331</v>
      </c>
      <c r="AF1" s="16" t="s">
        <v>452</v>
      </c>
      <c r="AG1" s="16" t="s">
        <v>548</v>
      </c>
      <c r="AH1" s="16" t="s">
        <v>453</v>
      </c>
      <c r="AI1" s="16" t="s">
        <v>454</v>
      </c>
      <c r="AJ1" s="18" t="s">
        <v>455</v>
      </c>
      <c r="AK1" s="16" t="s">
        <v>456</v>
      </c>
      <c r="AL1" s="17" t="s">
        <v>545</v>
      </c>
      <c r="AM1" s="2"/>
      <c r="AN1" s="2" t="s">
        <v>457</v>
      </c>
      <c r="AO1" s="2" t="s">
        <v>458</v>
      </c>
      <c r="AP1" s="3" t="s">
        <v>455</v>
      </c>
    </row>
    <row r="2" spans="1:42" ht="15">
      <c r="A2" s="2">
        <v>1980</v>
      </c>
      <c r="B2" s="2">
        <v>163</v>
      </c>
      <c r="C2" s="2">
        <v>5536</v>
      </c>
      <c r="D2" s="2">
        <v>713</v>
      </c>
      <c r="E2" s="2">
        <v>1503</v>
      </c>
      <c r="F2" s="2">
        <v>652</v>
      </c>
      <c r="G2" s="2">
        <v>238</v>
      </c>
      <c r="H2" s="2">
        <v>46</v>
      </c>
      <c r="I2" s="2">
        <v>179</v>
      </c>
      <c r="J2" s="2">
        <v>429</v>
      </c>
      <c r="K2" s="19">
        <v>750</v>
      </c>
      <c r="L2" s="2">
        <v>107</v>
      </c>
      <c r="M2" s="2">
        <v>86</v>
      </c>
      <c r="N2" s="2">
        <v>39</v>
      </c>
      <c r="O2" s="19">
        <v>22</v>
      </c>
      <c r="P2" s="2">
        <v>53</v>
      </c>
      <c r="Q2" s="2">
        <v>44</v>
      </c>
      <c r="R2" s="2">
        <v>134</v>
      </c>
      <c r="S2" s="2">
        <v>0.271</v>
      </c>
      <c r="T2" s="2">
        <v>0.428</v>
      </c>
      <c r="U2" s="2">
        <v>0.324</v>
      </c>
      <c r="V2" s="2"/>
      <c r="W2" s="2">
        <v>1980</v>
      </c>
      <c r="X2" s="2">
        <v>163</v>
      </c>
      <c r="Y2" s="20">
        <v>49</v>
      </c>
      <c r="Z2" s="2">
        <v>10</v>
      </c>
      <c r="AA2" s="21">
        <v>1476</v>
      </c>
      <c r="AB2" s="10">
        <v>1438</v>
      </c>
      <c r="AC2" s="19">
        <v>431</v>
      </c>
      <c r="AD2" s="2">
        <v>720</v>
      </c>
      <c r="AE2" s="2">
        <v>677</v>
      </c>
      <c r="AF2" s="2">
        <v>575</v>
      </c>
      <c r="AG2" s="2">
        <v>168</v>
      </c>
      <c r="AH2" s="2">
        <v>86</v>
      </c>
      <c r="AI2" s="2">
        <v>77</v>
      </c>
      <c r="AJ2" s="3">
        <v>0.528</v>
      </c>
      <c r="AK2" s="2">
        <v>39</v>
      </c>
      <c r="AL2" s="5">
        <v>3.51</v>
      </c>
      <c r="AM2" s="2"/>
      <c r="AN2" s="2">
        <v>86</v>
      </c>
      <c r="AO2" s="2">
        <v>77</v>
      </c>
      <c r="AP2" s="3">
        <f>AN2/(AN2+AO2)</f>
        <v>0.5276073619631901</v>
      </c>
    </row>
    <row r="3" spans="1:42" ht="15">
      <c r="A3" s="2">
        <v>1982</v>
      </c>
      <c r="B3" s="2">
        <v>158</v>
      </c>
      <c r="C3" s="2">
        <v>5516</v>
      </c>
      <c r="D3" s="2">
        <v>670</v>
      </c>
      <c r="E3" s="2">
        <v>1499</v>
      </c>
      <c r="F3" s="2">
        <v>640</v>
      </c>
      <c r="G3" s="2">
        <v>232</v>
      </c>
      <c r="H3" s="2">
        <v>51</v>
      </c>
      <c r="I3" s="2">
        <v>119</v>
      </c>
      <c r="J3" s="2">
        <v>441</v>
      </c>
      <c r="K3" s="2">
        <v>820</v>
      </c>
      <c r="L3" s="2">
        <v>83</v>
      </c>
      <c r="M3" s="2">
        <v>72</v>
      </c>
      <c r="N3" s="2">
        <v>22</v>
      </c>
      <c r="O3" s="2">
        <v>38</v>
      </c>
      <c r="P3" s="2">
        <v>47</v>
      </c>
      <c r="Q3" s="2">
        <v>42</v>
      </c>
      <c r="R3" s="2">
        <v>120</v>
      </c>
      <c r="S3" s="2">
        <v>0.272</v>
      </c>
      <c r="T3" s="2">
        <v>0.397</v>
      </c>
      <c r="U3" s="2">
        <v>0.328</v>
      </c>
      <c r="V3" s="2"/>
      <c r="W3" s="2">
        <v>1982</v>
      </c>
      <c r="X3" s="2">
        <v>158</v>
      </c>
      <c r="Y3" s="2">
        <v>25</v>
      </c>
      <c r="Z3" s="2">
        <v>2</v>
      </c>
      <c r="AA3" s="5">
        <v>1411</v>
      </c>
      <c r="AB3" s="10">
        <v>1501</v>
      </c>
      <c r="AC3" s="2">
        <v>561</v>
      </c>
      <c r="AD3" s="19">
        <v>687</v>
      </c>
      <c r="AE3" s="2">
        <v>707</v>
      </c>
      <c r="AF3" s="2">
        <v>644</v>
      </c>
      <c r="AG3" s="19">
        <v>112</v>
      </c>
      <c r="AH3" s="2">
        <v>81</v>
      </c>
      <c r="AI3" s="2">
        <v>77</v>
      </c>
      <c r="AJ3" s="3">
        <v>0.513</v>
      </c>
      <c r="AK3" s="2">
        <v>39</v>
      </c>
      <c r="AL3" s="2">
        <v>4.11</v>
      </c>
      <c r="AM3" s="2"/>
      <c r="AN3" s="2">
        <v>167</v>
      </c>
      <c r="AO3" s="2">
        <v>154</v>
      </c>
      <c r="AP3" s="3">
        <f aca="true" t="shared" si="0" ref="AP3:AP30">AN3/(AN3+AO3)</f>
        <v>0.5202492211838006</v>
      </c>
    </row>
    <row r="4" spans="1:42" ht="15">
      <c r="A4" s="2">
        <v>1983</v>
      </c>
      <c r="B4" s="2">
        <v>164</v>
      </c>
      <c r="C4" s="2">
        <v>5675</v>
      </c>
      <c r="D4" s="2">
        <v>665</v>
      </c>
      <c r="E4" s="2">
        <v>1491</v>
      </c>
      <c r="F4" s="2">
        <v>648</v>
      </c>
      <c r="G4" s="2">
        <v>250</v>
      </c>
      <c r="H4" s="2">
        <v>53</v>
      </c>
      <c r="I4" s="2">
        <v>126</v>
      </c>
      <c r="J4" s="2">
        <v>521</v>
      </c>
      <c r="K4" s="2">
        <v>859</v>
      </c>
      <c r="L4" s="2">
        <v>75</v>
      </c>
      <c r="M4" s="2">
        <v>64</v>
      </c>
      <c r="N4" s="2">
        <v>41</v>
      </c>
      <c r="O4" s="2">
        <v>28</v>
      </c>
      <c r="P4" s="20">
        <v>61</v>
      </c>
      <c r="Q4" s="2">
        <v>38</v>
      </c>
      <c r="R4" s="2">
        <v>162</v>
      </c>
      <c r="S4" s="3">
        <v>0.263</v>
      </c>
      <c r="T4" s="3">
        <v>0.392</v>
      </c>
      <c r="U4" s="3">
        <v>0.326</v>
      </c>
      <c r="V4" s="2"/>
      <c r="W4" s="2">
        <v>1983</v>
      </c>
      <c r="X4" s="2">
        <v>164</v>
      </c>
      <c r="Y4" s="2">
        <v>40</v>
      </c>
      <c r="Z4" s="2">
        <v>5</v>
      </c>
      <c r="AA4" s="5">
        <v>1466</v>
      </c>
      <c r="AB4" s="33">
        <v>1672</v>
      </c>
      <c r="AC4" s="2">
        <v>496</v>
      </c>
      <c r="AD4" s="2">
        <v>731</v>
      </c>
      <c r="AE4" s="2">
        <v>842</v>
      </c>
      <c r="AF4" s="2">
        <v>780</v>
      </c>
      <c r="AG4" s="2">
        <v>170</v>
      </c>
      <c r="AH4" s="19">
        <v>58</v>
      </c>
      <c r="AI4" s="20">
        <v>106</v>
      </c>
      <c r="AJ4" s="23">
        <v>0.354</v>
      </c>
      <c r="AK4" s="19">
        <v>24</v>
      </c>
      <c r="AL4" s="2">
        <v>4.79</v>
      </c>
      <c r="AM4" s="2"/>
      <c r="AN4" s="2">
        <v>225</v>
      </c>
      <c r="AO4" s="2">
        <v>260</v>
      </c>
      <c r="AP4" s="3">
        <f t="shared" si="0"/>
        <v>0.4639175257731959</v>
      </c>
    </row>
    <row r="5" spans="1:42" ht="15">
      <c r="A5" s="2">
        <v>1984</v>
      </c>
      <c r="B5" s="2">
        <v>164</v>
      </c>
      <c r="C5" s="2">
        <v>5734</v>
      </c>
      <c r="D5" s="2">
        <v>694</v>
      </c>
      <c r="E5" s="2">
        <v>1489</v>
      </c>
      <c r="F5" s="2">
        <v>679</v>
      </c>
      <c r="G5" s="2">
        <v>251</v>
      </c>
      <c r="H5" s="2">
        <v>36</v>
      </c>
      <c r="I5" s="2">
        <v>159</v>
      </c>
      <c r="J5" s="2">
        <v>518</v>
      </c>
      <c r="K5" s="2">
        <v>963</v>
      </c>
      <c r="L5" s="2">
        <v>119</v>
      </c>
      <c r="M5" s="19">
        <v>45</v>
      </c>
      <c r="N5" s="19">
        <v>14</v>
      </c>
      <c r="O5" s="2">
        <v>48</v>
      </c>
      <c r="P5" s="2">
        <v>23</v>
      </c>
      <c r="Q5" s="2">
        <v>40</v>
      </c>
      <c r="R5" s="20">
        <v>185</v>
      </c>
      <c r="S5" s="3">
        <v>0.26</v>
      </c>
      <c r="T5" s="3">
        <v>0.399</v>
      </c>
      <c r="U5" s="3">
        <v>0.324</v>
      </c>
      <c r="V5" s="2"/>
      <c r="W5" s="2">
        <v>1984</v>
      </c>
      <c r="X5" s="2">
        <v>164</v>
      </c>
      <c r="Y5" s="2">
        <v>39</v>
      </c>
      <c r="Z5" s="2">
        <v>8</v>
      </c>
      <c r="AA5" s="5">
        <v>1474</v>
      </c>
      <c r="AB5" s="10">
        <v>1477</v>
      </c>
      <c r="AC5" s="2">
        <v>488</v>
      </c>
      <c r="AD5" s="2">
        <v>837</v>
      </c>
      <c r="AE5" s="2">
        <v>695</v>
      </c>
      <c r="AF5" s="2">
        <v>598</v>
      </c>
      <c r="AG5" s="2">
        <v>142</v>
      </c>
      <c r="AH5" s="2">
        <v>86</v>
      </c>
      <c r="AI5" s="2">
        <v>78</v>
      </c>
      <c r="AJ5" s="3">
        <v>0.524</v>
      </c>
      <c r="AK5" s="2">
        <v>39</v>
      </c>
      <c r="AL5" s="5">
        <v>3.65</v>
      </c>
      <c r="AM5" s="2"/>
      <c r="AN5" s="2">
        <v>311</v>
      </c>
      <c r="AO5" s="2">
        <v>338</v>
      </c>
      <c r="AP5" s="3">
        <f t="shared" si="0"/>
        <v>0.47919876733436056</v>
      </c>
    </row>
    <row r="6" spans="1:42" ht="15">
      <c r="A6" s="2">
        <v>1985</v>
      </c>
      <c r="B6" s="2">
        <v>164</v>
      </c>
      <c r="C6" s="2">
        <v>5754</v>
      </c>
      <c r="D6" s="2">
        <v>674</v>
      </c>
      <c r="E6" s="2">
        <v>1459</v>
      </c>
      <c r="F6" s="2">
        <v>634</v>
      </c>
      <c r="G6" s="19">
        <v>228</v>
      </c>
      <c r="H6" s="2">
        <v>24</v>
      </c>
      <c r="I6" s="2">
        <v>144</v>
      </c>
      <c r="J6" s="2">
        <v>550</v>
      </c>
      <c r="K6" s="2">
        <v>902</v>
      </c>
      <c r="L6" s="2">
        <v>74</v>
      </c>
      <c r="M6" s="2">
        <v>60</v>
      </c>
      <c r="N6" s="2">
        <v>27</v>
      </c>
      <c r="O6" s="2">
        <v>30</v>
      </c>
      <c r="P6" s="2">
        <v>17</v>
      </c>
      <c r="Q6" s="2">
        <v>33</v>
      </c>
      <c r="R6" s="2">
        <v>158</v>
      </c>
      <c r="S6" s="3">
        <v>0.254</v>
      </c>
      <c r="T6" s="3">
        <v>0.377</v>
      </c>
      <c r="U6" s="3">
        <v>0.32</v>
      </c>
      <c r="V6" s="2"/>
      <c r="W6" s="2">
        <v>1985</v>
      </c>
      <c r="X6" s="2">
        <v>164</v>
      </c>
      <c r="Y6" s="2">
        <v>21</v>
      </c>
      <c r="Z6" s="2">
        <v>5</v>
      </c>
      <c r="AA6" s="5">
        <v>1463</v>
      </c>
      <c r="AB6" s="10">
        <v>1666</v>
      </c>
      <c r="AC6" s="2">
        <v>471</v>
      </c>
      <c r="AD6" s="2">
        <v>802</v>
      </c>
      <c r="AE6" s="2">
        <v>816</v>
      </c>
      <c r="AF6" s="2">
        <v>761</v>
      </c>
      <c r="AG6" s="2">
        <v>178</v>
      </c>
      <c r="AH6" s="2">
        <v>73</v>
      </c>
      <c r="AI6" s="2">
        <v>91</v>
      </c>
      <c r="AJ6" s="3">
        <v>0.445</v>
      </c>
      <c r="AK6" s="2">
        <v>42</v>
      </c>
      <c r="AL6" s="5">
        <v>4.68</v>
      </c>
      <c r="AM6" s="2"/>
      <c r="AN6" s="2">
        <v>384</v>
      </c>
      <c r="AO6" s="2">
        <v>429</v>
      </c>
      <c r="AP6" s="3">
        <f t="shared" si="0"/>
        <v>0.47232472324723246</v>
      </c>
    </row>
    <row r="7" spans="1:42" ht="15">
      <c r="A7" s="2">
        <v>1986</v>
      </c>
      <c r="B7" s="2">
        <v>164</v>
      </c>
      <c r="C7" s="2">
        <v>5677</v>
      </c>
      <c r="D7" s="2">
        <v>682</v>
      </c>
      <c r="E7" s="2">
        <v>1400</v>
      </c>
      <c r="F7" s="2">
        <v>656</v>
      </c>
      <c r="G7" s="19">
        <v>228</v>
      </c>
      <c r="H7" s="2">
        <v>46</v>
      </c>
      <c r="I7" s="2">
        <v>133</v>
      </c>
      <c r="J7" s="2">
        <v>612</v>
      </c>
      <c r="K7" s="2">
        <v>932</v>
      </c>
      <c r="L7" s="19">
        <v>63</v>
      </c>
      <c r="M7" s="2">
        <v>98</v>
      </c>
      <c r="N7" s="2">
        <v>28</v>
      </c>
      <c r="O7" s="2">
        <v>27</v>
      </c>
      <c r="P7" s="2">
        <v>20</v>
      </c>
      <c r="Q7" s="22">
        <v>45</v>
      </c>
      <c r="R7" s="2">
        <v>133</v>
      </c>
      <c r="S7" s="3">
        <v>0.247</v>
      </c>
      <c r="T7" s="23">
        <v>0.373</v>
      </c>
      <c r="U7" s="3">
        <v>0.321</v>
      </c>
      <c r="V7" s="2"/>
      <c r="W7" s="2">
        <v>1986</v>
      </c>
      <c r="X7" s="2">
        <v>164</v>
      </c>
      <c r="Y7" s="2">
        <v>5</v>
      </c>
      <c r="Z7" s="2">
        <v>1</v>
      </c>
      <c r="AA7" s="5">
        <v>1459.67</v>
      </c>
      <c r="AB7" s="10">
        <v>1580</v>
      </c>
      <c r="AC7" s="2">
        <v>568</v>
      </c>
      <c r="AD7" s="2">
        <v>758</v>
      </c>
      <c r="AE7" s="2">
        <v>815</v>
      </c>
      <c r="AF7" s="2">
        <v>729</v>
      </c>
      <c r="AG7" s="2">
        <v>163</v>
      </c>
      <c r="AH7" s="2">
        <v>66</v>
      </c>
      <c r="AI7" s="2">
        <v>98</v>
      </c>
      <c r="AJ7" s="3">
        <v>0.402</v>
      </c>
      <c r="AK7" s="10">
        <v>37</v>
      </c>
      <c r="AL7" s="5">
        <v>4.49</v>
      </c>
      <c r="AM7" s="2"/>
      <c r="AN7" s="2">
        <v>450</v>
      </c>
      <c r="AO7" s="2">
        <v>527</v>
      </c>
      <c r="AP7" s="3">
        <f t="shared" si="0"/>
        <v>0.46059365404298874</v>
      </c>
    </row>
    <row r="8" spans="1:42" ht="15">
      <c r="A8" s="2">
        <v>1987</v>
      </c>
      <c r="B8" s="2">
        <v>164</v>
      </c>
      <c r="C8" s="2">
        <v>5681</v>
      </c>
      <c r="D8" s="2">
        <v>671</v>
      </c>
      <c r="E8" s="2">
        <v>1392</v>
      </c>
      <c r="F8" s="2">
        <v>653</v>
      </c>
      <c r="G8" s="2">
        <v>286</v>
      </c>
      <c r="H8" s="2">
        <v>47</v>
      </c>
      <c r="I8" s="2">
        <v>148</v>
      </c>
      <c r="J8" s="2">
        <v>543</v>
      </c>
      <c r="K8" s="2">
        <v>935</v>
      </c>
      <c r="L8" s="2">
        <v>96</v>
      </c>
      <c r="M8" s="2">
        <v>84</v>
      </c>
      <c r="N8" s="2">
        <v>34</v>
      </c>
      <c r="O8" s="19">
        <v>22</v>
      </c>
      <c r="P8" s="2">
        <v>39</v>
      </c>
      <c r="Q8" s="2">
        <v>31</v>
      </c>
      <c r="R8" s="2">
        <v>126</v>
      </c>
      <c r="S8" s="23">
        <v>0.245</v>
      </c>
      <c r="T8" s="3">
        <v>0.39</v>
      </c>
      <c r="U8" s="40">
        <v>0.312</v>
      </c>
      <c r="V8" s="2"/>
      <c r="W8" s="2">
        <v>1987</v>
      </c>
      <c r="X8" s="2">
        <v>164</v>
      </c>
      <c r="Y8" s="2">
        <v>15</v>
      </c>
      <c r="Z8" s="19">
        <v>0</v>
      </c>
      <c r="AA8" s="2">
        <v>1467.67</v>
      </c>
      <c r="AB8" s="10">
        <v>1511</v>
      </c>
      <c r="AC8" s="2">
        <v>556</v>
      </c>
      <c r="AD8" s="2">
        <v>895</v>
      </c>
      <c r="AE8" s="2">
        <v>771</v>
      </c>
      <c r="AF8" s="2">
        <v>699</v>
      </c>
      <c r="AG8" s="2">
        <v>217</v>
      </c>
      <c r="AH8" s="2">
        <v>80</v>
      </c>
      <c r="AI8" s="2">
        <v>84</v>
      </c>
      <c r="AJ8" s="3">
        <v>0.488</v>
      </c>
      <c r="AK8" s="22">
        <v>48</v>
      </c>
      <c r="AL8" s="2">
        <v>4.29</v>
      </c>
      <c r="AM8" s="2"/>
      <c r="AN8" s="2">
        <v>530</v>
      </c>
      <c r="AO8" s="2">
        <v>611</v>
      </c>
      <c r="AP8" s="3">
        <f t="shared" si="0"/>
        <v>0.4645048203330412</v>
      </c>
    </row>
    <row r="9" spans="1:42" ht="15">
      <c r="A9" s="2">
        <v>1988</v>
      </c>
      <c r="B9" s="2">
        <v>164</v>
      </c>
      <c r="C9" s="24">
        <v>5842</v>
      </c>
      <c r="D9" s="2">
        <v>839</v>
      </c>
      <c r="E9" s="2">
        <v>1654</v>
      </c>
      <c r="F9" s="2">
        <v>804</v>
      </c>
      <c r="G9" s="2">
        <v>286</v>
      </c>
      <c r="H9" s="2">
        <v>47</v>
      </c>
      <c r="I9" s="2">
        <v>195</v>
      </c>
      <c r="J9" s="2">
        <v>525</v>
      </c>
      <c r="K9" s="2">
        <v>953</v>
      </c>
      <c r="L9" s="2">
        <v>88</v>
      </c>
      <c r="M9" s="2">
        <v>111</v>
      </c>
      <c r="N9" s="2">
        <v>28</v>
      </c>
      <c r="O9" s="2">
        <v>38</v>
      </c>
      <c r="P9" s="2">
        <v>20</v>
      </c>
      <c r="Q9" s="2">
        <v>32</v>
      </c>
      <c r="R9" s="2">
        <v>122</v>
      </c>
      <c r="S9" s="2">
        <v>0.283</v>
      </c>
      <c r="T9" s="2">
        <v>0.448</v>
      </c>
      <c r="U9" s="2">
        <v>0.344</v>
      </c>
      <c r="V9" s="2"/>
      <c r="W9" s="2">
        <v>1988</v>
      </c>
      <c r="X9" s="2">
        <v>164</v>
      </c>
      <c r="Y9" s="19">
        <v>0</v>
      </c>
      <c r="Z9" s="2">
        <v>2</v>
      </c>
      <c r="AA9" s="5">
        <v>1467.33</v>
      </c>
      <c r="AB9" s="10">
        <v>1615</v>
      </c>
      <c r="AC9" s="2">
        <v>529</v>
      </c>
      <c r="AD9" s="2">
        <v>877</v>
      </c>
      <c r="AE9" s="2">
        <v>843</v>
      </c>
      <c r="AF9" s="2">
        <v>777</v>
      </c>
      <c r="AG9" s="2">
        <v>211</v>
      </c>
      <c r="AH9" s="2">
        <v>86</v>
      </c>
      <c r="AI9" s="2">
        <v>78</v>
      </c>
      <c r="AJ9" s="7">
        <v>0.524</v>
      </c>
      <c r="AK9" s="2">
        <v>38</v>
      </c>
      <c r="AL9" s="25">
        <v>4.77</v>
      </c>
      <c r="AM9" s="2"/>
      <c r="AN9" s="2">
        <v>616</v>
      </c>
      <c r="AO9" s="2">
        <v>689</v>
      </c>
      <c r="AP9" s="3">
        <f t="shared" si="0"/>
        <v>0.47203065134099614</v>
      </c>
    </row>
    <row r="10" spans="1:42" ht="15">
      <c r="A10" s="2">
        <v>1989</v>
      </c>
      <c r="B10" s="2">
        <v>164</v>
      </c>
      <c r="C10" s="22">
        <v>5780</v>
      </c>
      <c r="D10" s="2">
        <v>686</v>
      </c>
      <c r="E10" s="2">
        <v>1509</v>
      </c>
      <c r="F10" s="2">
        <v>658</v>
      </c>
      <c r="G10" s="2">
        <v>246</v>
      </c>
      <c r="H10" s="2">
        <v>53</v>
      </c>
      <c r="I10" s="2">
        <v>124</v>
      </c>
      <c r="J10" s="2">
        <v>461</v>
      </c>
      <c r="K10" s="2">
        <v>899</v>
      </c>
      <c r="L10" s="2">
        <v>78</v>
      </c>
      <c r="M10" s="2">
        <v>77</v>
      </c>
      <c r="N10" s="2">
        <v>23</v>
      </c>
      <c r="O10" s="2">
        <v>37</v>
      </c>
      <c r="P10" s="2">
        <v>22</v>
      </c>
      <c r="Q10" s="2">
        <v>31</v>
      </c>
      <c r="R10" s="2">
        <v>161</v>
      </c>
      <c r="S10" s="2">
        <v>0.261</v>
      </c>
      <c r="T10" s="2">
        <v>0.386</v>
      </c>
      <c r="U10" s="2">
        <v>0.318</v>
      </c>
      <c r="V10" s="2"/>
      <c r="W10" s="2">
        <v>1989</v>
      </c>
      <c r="X10" s="2">
        <v>164</v>
      </c>
      <c r="Y10" s="2">
        <v>16</v>
      </c>
      <c r="Z10" s="2">
        <v>8</v>
      </c>
      <c r="AA10" s="5">
        <v>1473</v>
      </c>
      <c r="AB10" s="10">
        <v>1580</v>
      </c>
      <c r="AC10" s="2">
        <v>515</v>
      </c>
      <c r="AD10" s="2">
        <v>835</v>
      </c>
      <c r="AE10" s="2">
        <v>722</v>
      </c>
      <c r="AF10" s="2">
        <v>658</v>
      </c>
      <c r="AG10" s="2">
        <v>149</v>
      </c>
      <c r="AH10" s="2">
        <v>72</v>
      </c>
      <c r="AI10" s="2">
        <v>92</v>
      </c>
      <c r="AJ10" s="3">
        <v>0.439</v>
      </c>
      <c r="AK10" s="2">
        <v>46</v>
      </c>
      <c r="AL10" s="5">
        <v>4.02</v>
      </c>
      <c r="AM10" s="2"/>
      <c r="AN10" s="2">
        <v>688</v>
      </c>
      <c r="AO10" s="2">
        <v>781</v>
      </c>
      <c r="AP10" s="3">
        <f t="shared" si="0"/>
        <v>0.46834581347855686</v>
      </c>
    </row>
    <row r="11" spans="1:42" ht="15">
      <c r="A11" s="2">
        <v>1990</v>
      </c>
      <c r="B11" s="2">
        <v>158</v>
      </c>
      <c r="C11" s="2">
        <v>5520</v>
      </c>
      <c r="D11" s="19">
        <v>640</v>
      </c>
      <c r="E11" s="2">
        <v>1547</v>
      </c>
      <c r="F11" s="2">
        <v>635</v>
      </c>
      <c r="G11" s="2">
        <v>274</v>
      </c>
      <c r="H11" s="2">
        <v>43</v>
      </c>
      <c r="I11" s="19">
        <v>118</v>
      </c>
      <c r="J11" s="2">
        <v>429</v>
      </c>
      <c r="K11" s="2">
        <v>887</v>
      </c>
      <c r="L11" s="2">
        <v>115</v>
      </c>
      <c r="M11" s="2">
        <v>65</v>
      </c>
      <c r="N11" s="2">
        <v>26</v>
      </c>
      <c r="O11" s="2">
        <v>40</v>
      </c>
      <c r="P11" s="2">
        <v>60</v>
      </c>
      <c r="Q11" s="2">
        <v>25</v>
      </c>
      <c r="R11" s="2">
        <v>156</v>
      </c>
      <c r="S11" s="3">
        <v>0.28</v>
      </c>
      <c r="T11" s="3">
        <v>0.41</v>
      </c>
      <c r="U11" s="3">
        <v>0.335</v>
      </c>
      <c r="V11" s="2"/>
      <c r="W11" s="2">
        <v>1990</v>
      </c>
      <c r="X11" s="2">
        <v>158</v>
      </c>
      <c r="Y11" s="2">
        <v>16</v>
      </c>
      <c r="Z11" s="2">
        <v>6</v>
      </c>
      <c r="AA11" s="5">
        <v>1392.67</v>
      </c>
      <c r="AB11" s="10">
        <v>1433</v>
      </c>
      <c r="AC11" s="2">
        <v>523</v>
      </c>
      <c r="AD11" s="2">
        <v>959</v>
      </c>
      <c r="AE11" s="2">
        <v>689</v>
      </c>
      <c r="AF11" s="2">
        <v>623</v>
      </c>
      <c r="AG11" s="2">
        <v>139</v>
      </c>
      <c r="AH11" s="2">
        <v>75</v>
      </c>
      <c r="AI11" s="2">
        <v>83</v>
      </c>
      <c r="AJ11" s="3">
        <v>0.475</v>
      </c>
      <c r="AK11" s="2">
        <v>41</v>
      </c>
      <c r="AL11" s="2">
        <v>4.03</v>
      </c>
      <c r="AM11" s="2"/>
      <c r="AN11" s="2">
        <v>763</v>
      </c>
      <c r="AO11" s="2">
        <v>864</v>
      </c>
      <c r="AP11" s="3">
        <f t="shared" si="0"/>
        <v>0.46896127842655194</v>
      </c>
    </row>
    <row r="12" spans="1:42" ht="15">
      <c r="A12" s="2">
        <v>1991</v>
      </c>
      <c r="B12" s="2">
        <v>161</v>
      </c>
      <c r="C12" s="2">
        <v>5615</v>
      </c>
      <c r="D12" s="2">
        <v>644</v>
      </c>
      <c r="E12" s="2">
        <v>1474</v>
      </c>
      <c r="F12" s="19">
        <v>611</v>
      </c>
      <c r="G12" s="2">
        <v>270</v>
      </c>
      <c r="H12" s="2">
        <v>57</v>
      </c>
      <c r="I12" s="2">
        <v>125</v>
      </c>
      <c r="J12" s="2">
        <v>393</v>
      </c>
      <c r="K12" s="2">
        <v>996</v>
      </c>
      <c r="L12" s="2">
        <v>116</v>
      </c>
      <c r="M12" s="2">
        <v>73</v>
      </c>
      <c r="N12" s="2">
        <v>21</v>
      </c>
      <c r="O12" s="2">
        <v>65</v>
      </c>
      <c r="P12" s="2">
        <v>24</v>
      </c>
      <c r="Q12" s="2">
        <v>38</v>
      </c>
      <c r="R12" s="2">
        <v>161</v>
      </c>
      <c r="S12" s="3">
        <v>0.263</v>
      </c>
      <c r="T12" s="3">
        <v>0.398</v>
      </c>
      <c r="U12" s="3">
        <v>0.316</v>
      </c>
      <c r="V12" s="2"/>
      <c r="W12" s="2">
        <v>1991</v>
      </c>
      <c r="X12" s="2">
        <v>161</v>
      </c>
      <c r="Y12" s="2">
        <v>22</v>
      </c>
      <c r="Z12" s="2">
        <v>3</v>
      </c>
      <c r="AA12" s="5">
        <v>1439</v>
      </c>
      <c r="AB12" s="10">
        <v>1532</v>
      </c>
      <c r="AC12" s="2">
        <v>596</v>
      </c>
      <c r="AD12" s="2">
        <v>993</v>
      </c>
      <c r="AE12" s="2">
        <v>800</v>
      </c>
      <c r="AF12" s="2">
        <v>719</v>
      </c>
      <c r="AG12" s="2">
        <v>162</v>
      </c>
      <c r="AH12" s="19">
        <v>58</v>
      </c>
      <c r="AI12" s="2">
        <v>103</v>
      </c>
      <c r="AJ12" s="3">
        <v>0.36</v>
      </c>
      <c r="AK12" s="2">
        <v>26</v>
      </c>
      <c r="AL12" s="5">
        <v>4.5</v>
      </c>
      <c r="AM12" s="2"/>
      <c r="AN12" s="2">
        <v>821</v>
      </c>
      <c r="AO12" s="2">
        <v>967</v>
      </c>
      <c r="AP12" s="3">
        <f t="shared" si="0"/>
        <v>0.45917225950782997</v>
      </c>
    </row>
    <row r="13" spans="1:42" ht="15">
      <c r="A13" s="2">
        <v>1992</v>
      </c>
      <c r="B13" s="2">
        <v>161</v>
      </c>
      <c r="C13" s="2">
        <v>5630</v>
      </c>
      <c r="D13" s="2">
        <v>709</v>
      </c>
      <c r="E13" s="2">
        <v>1491</v>
      </c>
      <c r="F13" s="2">
        <v>677</v>
      </c>
      <c r="G13" s="2">
        <v>270</v>
      </c>
      <c r="H13" s="2">
        <v>49</v>
      </c>
      <c r="I13" s="2">
        <v>154</v>
      </c>
      <c r="J13" s="2">
        <v>454</v>
      </c>
      <c r="K13" s="2">
        <v>820</v>
      </c>
      <c r="L13" s="2">
        <v>111</v>
      </c>
      <c r="M13" s="2">
        <v>75</v>
      </c>
      <c r="N13" s="2">
        <v>43</v>
      </c>
      <c r="O13" s="2">
        <v>43</v>
      </c>
      <c r="P13" s="2">
        <v>35</v>
      </c>
      <c r="Q13" s="2">
        <v>31</v>
      </c>
      <c r="R13" s="2">
        <v>123</v>
      </c>
      <c r="S13" s="3">
        <v>0.265</v>
      </c>
      <c r="T13" s="3">
        <v>0.412</v>
      </c>
      <c r="U13" s="3">
        <v>0.323</v>
      </c>
      <c r="V13" s="2"/>
      <c r="W13" s="2">
        <v>1992</v>
      </c>
      <c r="X13" s="2">
        <v>161</v>
      </c>
      <c r="Y13" s="2">
        <v>11</v>
      </c>
      <c r="Z13" s="2">
        <v>8</v>
      </c>
      <c r="AA13" s="5">
        <v>1463</v>
      </c>
      <c r="AB13" s="10">
        <v>1607</v>
      </c>
      <c r="AC13" s="2">
        <v>576</v>
      </c>
      <c r="AD13" s="2">
        <v>952</v>
      </c>
      <c r="AE13" s="2">
        <v>818</v>
      </c>
      <c r="AF13" s="2">
        <v>722</v>
      </c>
      <c r="AG13" s="2">
        <v>161</v>
      </c>
      <c r="AH13" s="2">
        <v>72</v>
      </c>
      <c r="AI13" s="2">
        <v>89</v>
      </c>
      <c r="AJ13" s="3">
        <v>0.447</v>
      </c>
      <c r="AK13" s="2">
        <v>46</v>
      </c>
      <c r="AL13" s="2">
        <v>4.44</v>
      </c>
      <c r="AM13" s="2"/>
      <c r="AN13" s="2">
        <v>893</v>
      </c>
      <c r="AO13" s="2">
        <v>1056</v>
      </c>
      <c r="AP13" s="3">
        <f t="shared" si="0"/>
        <v>0.4581836839404823</v>
      </c>
    </row>
    <row r="14" spans="1:42" ht="15">
      <c r="A14" s="2">
        <v>1993</v>
      </c>
      <c r="B14" s="2">
        <v>157</v>
      </c>
      <c r="C14" s="2">
        <v>5434</v>
      </c>
      <c r="D14" s="2">
        <v>726</v>
      </c>
      <c r="E14" s="2">
        <v>1453</v>
      </c>
      <c r="F14" s="2">
        <v>639</v>
      </c>
      <c r="G14" s="2">
        <v>256</v>
      </c>
      <c r="H14" s="2">
        <v>44</v>
      </c>
      <c r="I14" s="2">
        <v>141</v>
      </c>
      <c r="J14" s="2">
        <v>534</v>
      </c>
      <c r="K14" s="2">
        <v>820</v>
      </c>
      <c r="L14" s="2">
        <v>77</v>
      </c>
      <c r="M14" s="2">
        <v>98</v>
      </c>
      <c r="N14" s="2">
        <v>18</v>
      </c>
      <c r="O14" s="2">
        <v>25</v>
      </c>
      <c r="P14" s="2">
        <v>25</v>
      </c>
      <c r="Q14" s="2">
        <v>26</v>
      </c>
      <c r="R14" s="2">
        <v>155</v>
      </c>
      <c r="S14" s="3">
        <v>0.267</v>
      </c>
      <c r="T14" s="3">
        <v>0.409</v>
      </c>
      <c r="U14" s="3">
        <v>0.334</v>
      </c>
      <c r="V14" s="2"/>
      <c r="W14" s="2">
        <v>1993</v>
      </c>
      <c r="X14" s="2">
        <v>157</v>
      </c>
      <c r="Y14" s="2">
        <v>24</v>
      </c>
      <c r="Z14" s="20">
        <v>11</v>
      </c>
      <c r="AA14" s="5">
        <v>1447.33</v>
      </c>
      <c r="AB14" s="10">
        <v>1366</v>
      </c>
      <c r="AC14" s="2">
        <v>482</v>
      </c>
      <c r="AD14" s="2">
        <v>932</v>
      </c>
      <c r="AE14" s="19">
        <v>597</v>
      </c>
      <c r="AF14" s="19">
        <v>546</v>
      </c>
      <c r="AG14" s="2">
        <v>108</v>
      </c>
      <c r="AH14" s="2">
        <v>90</v>
      </c>
      <c r="AI14" s="2">
        <v>67</v>
      </c>
      <c r="AJ14" s="3">
        <v>0.573</v>
      </c>
      <c r="AK14" s="2">
        <v>38</v>
      </c>
      <c r="AL14" s="26">
        <v>3.4</v>
      </c>
      <c r="AM14" s="2"/>
      <c r="AN14" s="2">
        <v>983</v>
      </c>
      <c r="AO14" s="2">
        <v>1123</v>
      </c>
      <c r="AP14" s="3">
        <f t="shared" si="0"/>
        <v>0.46676163342830007</v>
      </c>
    </row>
    <row r="15" spans="1:42" ht="15">
      <c r="A15" s="2">
        <v>1994</v>
      </c>
      <c r="B15" s="2">
        <v>156</v>
      </c>
      <c r="C15" s="2">
        <v>5603</v>
      </c>
      <c r="D15" s="2">
        <v>821</v>
      </c>
      <c r="E15" s="2">
        <v>1542</v>
      </c>
      <c r="F15" s="2">
        <v>791</v>
      </c>
      <c r="G15" s="2">
        <v>264</v>
      </c>
      <c r="H15" s="2">
        <v>62</v>
      </c>
      <c r="I15" s="2">
        <v>211</v>
      </c>
      <c r="J15" s="2">
        <v>506</v>
      </c>
      <c r="K15" s="2">
        <v>907</v>
      </c>
      <c r="L15" s="2">
        <v>100</v>
      </c>
      <c r="M15" s="2">
        <v>75</v>
      </c>
      <c r="N15" s="2">
        <v>20</v>
      </c>
      <c r="O15" s="2">
        <v>41</v>
      </c>
      <c r="P15" s="2">
        <v>31</v>
      </c>
      <c r="Q15" s="2">
        <v>30</v>
      </c>
      <c r="R15" s="2">
        <v>142</v>
      </c>
      <c r="S15" s="3">
        <v>0.275</v>
      </c>
      <c r="T15" s="3">
        <v>0.457</v>
      </c>
      <c r="U15" s="3">
        <v>0.338</v>
      </c>
      <c r="V15" s="2"/>
      <c r="W15" s="2">
        <v>1994</v>
      </c>
      <c r="X15" s="2">
        <v>156</v>
      </c>
      <c r="Y15" s="2">
        <v>9</v>
      </c>
      <c r="Z15" s="2">
        <v>2</v>
      </c>
      <c r="AA15" s="5">
        <v>1399</v>
      </c>
      <c r="AB15" s="10">
        <v>1462</v>
      </c>
      <c r="AC15" s="2">
        <v>471</v>
      </c>
      <c r="AD15" s="2">
        <v>861</v>
      </c>
      <c r="AE15" s="2">
        <v>764</v>
      </c>
      <c r="AF15" s="2">
        <v>699</v>
      </c>
      <c r="AG15" s="2">
        <v>200</v>
      </c>
      <c r="AH15" s="2">
        <v>80</v>
      </c>
      <c r="AI15" s="2">
        <v>76</v>
      </c>
      <c r="AJ15" s="3">
        <v>0.513</v>
      </c>
      <c r="AK15" s="2">
        <v>45</v>
      </c>
      <c r="AL15" s="5">
        <v>4.5</v>
      </c>
      <c r="AM15" s="2"/>
      <c r="AN15" s="2">
        <v>1063</v>
      </c>
      <c r="AO15" s="2">
        <v>1199</v>
      </c>
      <c r="AP15" s="3">
        <f t="shared" si="0"/>
        <v>0.46993810786914236</v>
      </c>
    </row>
    <row r="16" spans="1:42" ht="15">
      <c r="A16" s="2">
        <v>1995</v>
      </c>
      <c r="B16" s="2">
        <v>159</v>
      </c>
      <c r="C16" s="2">
        <v>5592</v>
      </c>
      <c r="D16" s="2">
        <v>842</v>
      </c>
      <c r="E16" s="2">
        <v>1489</v>
      </c>
      <c r="F16" s="2">
        <v>810</v>
      </c>
      <c r="G16" s="2">
        <v>275</v>
      </c>
      <c r="H16" s="20">
        <v>76</v>
      </c>
      <c r="I16" s="2">
        <v>194</v>
      </c>
      <c r="J16" s="20">
        <v>646</v>
      </c>
      <c r="K16" s="2">
        <v>898</v>
      </c>
      <c r="L16" s="2">
        <v>98</v>
      </c>
      <c r="M16" s="2">
        <v>58</v>
      </c>
      <c r="N16" s="2">
        <v>18</v>
      </c>
      <c r="O16" s="2">
        <v>71</v>
      </c>
      <c r="P16" s="2">
        <v>14</v>
      </c>
      <c r="Q16" s="2">
        <v>36</v>
      </c>
      <c r="R16" s="2">
        <v>157</v>
      </c>
      <c r="S16" s="3">
        <v>0.266</v>
      </c>
      <c r="T16" s="3">
        <v>0.447</v>
      </c>
      <c r="U16" s="3">
        <v>0.348</v>
      </c>
      <c r="V16" s="2"/>
      <c r="W16" s="2">
        <v>1995</v>
      </c>
      <c r="X16" s="2">
        <v>159</v>
      </c>
      <c r="Y16" s="2">
        <v>9</v>
      </c>
      <c r="Z16" s="2">
        <v>1</v>
      </c>
      <c r="AA16" s="5">
        <v>1424</v>
      </c>
      <c r="AB16" s="32">
        <v>1740</v>
      </c>
      <c r="AC16" s="2">
        <v>516</v>
      </c>
      <c r="AD16" s="2">
        <v>961</v>
      </c>
      <c r="AE16" s="20">
        <v>959</v>
      </c>
      <c r="AF16" s="20">
        <v>891</v>
      </c>
      <c r="AG16" s="2">
        <v>210</v>
      </c>
      <c r="AH16" s="2">
        <v>71</v>
      </c>
      <c r="AI16" s="2">
        <v>88</v>
      </c>
      <c r="AJ16" s="3">
        <v>0.447</v>
      </c>
      <c r="AK16" s="2">
        <v>42</v>
      </c>
      <c r="AL16" s="20">
        <v>5.63</v>
      </c>
      <c r="AM16" s="2"/>
      <c r="AN16" s="2">
        <v>1134</v>
      </c>
      <c r="AO16" s="2">
        <v>1287</v>
      </c>
      <c r="AP16" s="3">
        <f t="shared" si="0"/>
        <v>0.4684014869888476</v>
      </c>
    </row>
    <row r="17" spans="1:42" ht="15">
      <c r="A17" s="2">
        <v>1996</v>
      </c>
      <c r="B17" s="2">
        <v>159</v>
      </c>
      <c r="C17" s="2">
        <v>5515</v>
      </c>
      <c r="D17" s="2">
        <v>802</v>
      </c>
      <c r="E17" s="2">
        <v>1503</v>
      </c>
      <c r="F17" s="2">
        <v>768</v>
      </c>
      <c r="G17" s="2">
        <v>290</v>
      </c>
      <c r="H17" s="2">
        <v>51</v>
      </c>
      <c r="I17" s="2">
        <v>204</v>
      </c>
      <c r="J17" s="2">
        <v>497</v>
      </c>
      <c r="K17" s="2">
        <v>818</v>
      </c>
      <c r="L17" s="2">
        <v>88</v>
      </c>
      <c r="M17" s="2">
        <v>61</v>
      </c>
      <c r="N17" s="2">
        <v>25</v>
      </c>
      <c r="O17" s="2">
        <v>42</v>
      </c>
      <c r="P17" s="2">
        <v>26</v>
      </c>
      <c r="Q17" s="2">
        <v>31</v>
      </c>
      <c r="R17" s="2">
        <v>148</v>
      </c>
      <c r="S17" s="3">
        <v>0.273</v>
      </c>
      <c r="T17" s="3">
        <v>0.455</v>
      </c>
      <c r="U17" s="3">
        <v>0.336</v>
      </c>
      <c r="V17" s="2"/>
      <c r="W17" s="2">
        <v>1996</v>
      </c>
      <c r="X17" s="2">
        <v>159</v>
      </c>
      <c r="Y17" s="2">
        <v>36</v>
      </c>
      <c r="Z17" s="20">
        <v>11</v>
      </c>
      <c r="AA17" s="5">
        <v>1417.33</v>
      </c>
      <c r="AB17" s="10">
        <v>1374</v>
      </c>
      <c r="AC17" s="2">
        <v>472</v>
      </c>
      <c r="AD17" s="2">
        <v>979</v>
      </c>
      <c r="AE17" s="2">
        <v>678</v>
      </c>
      <c r="AF17" s="2">
        <v>622</v>
      </c>
      <c r="AG17" s="2">
        <v>166</v>
      </c>
      <c r="AH17" s="2">
        <v>89</v>
      </c>
      <c r="AI17" s="2">
        <v>70</v>
      </c>
      <c r="AJ17" s="3">
        <v>0.56</v>
      </c>
      <c r="AK17" s="2">
        <v>45</v>
      </c>
      <c r="AL17" s="2">
        <v>3.95</v>
      </c>
      <c r="AM17" s="2"/>
      <c r="AN17" s="2">
        <v>1223</v>
      </c>
      <c r="AO17" s="2">
        <v>1357</v>
      </c>
      <c r="AP17" s="3">
        <f t="shared" si="0"/>
        <v>0.47403100775193796</v>
      </c>
    </row>
    <row r="18" spans="1:42" ht="15">
      <c r="A18" s="2">
        <v>1997</v>
      </c>
      <c r="B18" s="2">
        <v>156</v>
      </c>
      <c r="C18" s="2">
        <v>5510</v>
      </c>
      <c r="D18" s="2">
        <v>780</v>
      </c>
      <c r="E18" s="2">
        <v>1547</v>
      </c>
      <c r="F18" s="2">
        <v>751</v>
      </c>
      <c r="G18" s="2">
        <v>259</v>
      </c>
      <c r="H18" s="2">
        <v>57</v>
      </c>
      <c r="I18" s="2">
        <v>206</v>
      </c>
      <c r="J18" s="19">
        <v>413</v>
      </c>
      <c r="K18" s="2">
        <v>971</v>
      </c>
      <c r="L18" s="2">
        <v>102</v>
      </c>
      <c r="M18" s="2">
        <v>107</v>
      </c>
      <c r="N18" s="2">
        <v>32</v>
      </c>
      <c r="O18" s="2">
        <v>52</v>
      </c>
      <c r="P18" s="2">
        <v>19</v>
      </c>
      <c r="Q18" s="2">
        <v>36</v>
      </c>
      <c r="R18" s="2">
        <v>148</v>
      </c>
      <c r="S18" s="3">
        <v>0.281</v>
      </c>
      <c r="T18" s="3">
        <v>0.461</v>
      </c>
      <c r="U18" s="3">
        <v>0.335</v>
      </c>
      <c r="V18" s="2"/>
      <c r="W18" s="2">
        <v>1997</v>
      </c>
      <c r="X18" s="2">
        <v>156</v>
      </c>
      <c r="Y18" s="2">
        <v>16</v>
      </c>
      <c r="Z18" s="2">
        <v>1</v>
      </c>
      <c r="AA18" s="5">
        <v>1384</v>
      </c>
      <c r="AB18" s="10">
        <v>1480</v>
      </c>
      <c r="AC18" s="2">
        <v>523</v>
      </c>
      <c r="AD18" s="2">
        <v>1021</v>
      </c>
      <c r="AE18" s="2">
        <v>827</v>
      </c>
      <c r="AF18" s="2">
        <v>747</v>
      </c>
      <c r="AG18" s="20">
        <v>226</v>
      </c>
      <c r="AH18" s="2">
        <v>73</v>
      </c>
      <c r="AI18" s="2">
        <v>83</v>
      </c>
      <c r="AJ18" s="3">
        <v>0.468</v>
      </c>
      <c r="AK18" s="2">
        <v>43</v>
      </c>
      <c r="AL18" s="2">
        <v>4.86</v>
      </c>
      <c r="AM18" s="2"/>
      <c r="AN18" s="2">
        <v>1296</v>
      </c>
      <c r="AO18" s="2">
        <v>1440</v>
      </c>
      <c r="AP18" s="3">
        <f t="shared" si="0"/>
        <v>0.47368421052631576</v>
      </c>
    </row>
    <row r="19" spans="1:42" ht="15">
      <c r="A19" s="2">
        <v>1998</v>
      </c>
      <c r="B19" s="2">
        <v>162</v>
      </c>
      <c r="C19" s="2">
        <v>5720</v>
      </c>
      <c r="D19" s="2">
        <v>842</v>
      </c>
      <c r="E19" s="2">
        <v>1588</v>
      </c>
      <c r="F19" s="2">
        <v>800</v>
      </c>
      <c r="G19" s="2">
        <v>280</v>
      </c>
      <c r="H19" s="2">
        <v>42</v>
      </c>
      <c r="I19" s="2">
        <v>214</v>
      </c>
      <c r="J19" s="2">
        <v>542</v>
      </c>
      <c r="K19" s="2">
        <v>933</v>
      </c>
      <c r="L19" s="2">
        <v>102</v>
      </c>
      <c r="M19" s="2">
        <v>63</v>
      </c>
      <c r="N19" s="2">
        <v>28</v>
      </c>
      <c r="O19" s="2">
        <v>41</v>
      </c>
      <c r="P19" s="2">
        <v>12</v>
      </c>
      <c r="Q19" s="19">
        <v>19</v>
      </c>
      <c r="R19" s="2">
        <v>155</v>
      </c>
      <c r="S19" s="3">
        <v>0.278</v>
      </c>
      <c r="T19" s="3">
        <v>0.453</v>
      </c>
      <c r="U19" s="3">
        <v>0.343</v>
      </c>
      <c r="V19" s="2"/>
      <c r="W19" s="2">
        <v>1998</v>
      </c>
      <c r="X19" s="2">
        <v>162</v>
      </c>
      <c r="Y19" s="2">
        <v>41</v>
      </c>
      <c r="Z19" s="2">
        <v>8</v>
      </c>
      <c r="AA19" s="5">
        <v>1458</v>
      </c>
      <c r="AB19" s="10">
        <v>1438</v>
      </c>
      <c r="AC19" s="2">
        <v>501</v>
      </c>
      <c r="AD19" s="2">
        <v>1119</v>
      </c>
      <c r="AE19" s="2">
        <v>731</v>
      </c>
      <c r="AF19" s="2">
        <v>660</v>
      </c>
      <c r="AG19" s="2">
        <v>174</v>
      </c>
      <c r="AH19" s="22">
        <v>91</v>
      </c>
      <c r="AI19" s="2">
        <v>71</v>
      </c>
      <c r="AJ19" s="3">
        <v>0.562</v>
      </c>
      <c r="AK19" s="2">
        <v>35</v>
      </c>
      <c r="AL19" s="5">
        <v>4.07</v>
      </c>
      <c r="AM19" s="2"/>
      <c r="AN19" s="2">
        <v>1387</v>
      </c>
      <c r="AO19" s="2">
        <v>1511</v>
      </c>
      <c r="AP19" s="3">
        <f t="shared" si="0"/>
        <v>0.47860593512767424</v>
      </c>
    </row>
    <row r="20" spans="1:42" ht="15">
      <c r="A20" s="2">
        <v>1999</v>
      </c>
      <c r="B20" s="2">
        <v>153</v>
      </c>
      <c r="C20" s="2">
        <v>5322</v>
      </c>
      <c r="D20" s="2">
        <v>746</v>
      </c>
      <c r="E20" s="2">
        <v>1394</v>
      </c>
      <c r="F20" s="2">
        <v>733</v>
      </c>
      <c r="G20" s="2">
        <v>292</v>
      </c>
      <c r="H20" s="2">
        <v>39</v>
      </c>
      <c r="I20" s="2">
        <v>216</v>
      </c>
      <c r="J20" s="2">
        <v>520</v>
      </c>
      <c r="K20" s="2">
        <v>1010</v>
      </c>
      <c r="L20" s="2">
        <v>82</v>
      </c>
      <c r="M20" s="2">
        <v>64</v>
      </c>
      <c r="N20" s="2">
        <v>31</v>
      </c>
      <c r="O20" s="2">
        <v>73</v>
      </c>
      <c r="P20" s="2">
        <v>18</v>
      </c>
      <c r="Q20" s="2">
        <v>22</v>
      </c>
      <c r="R20" s="2">
        <v>135</v>
      </c>
      <c r="S20" s="3">
        <v>0.262</v>
      </c>
      <c r="T20" s="3">
        <v>0.453</v>
      </c>
      <c r="U20" s="3">
        <v>0.335</v>
      </c>
      <c r="V20" s="2"/>
      <c r="W20" s="2">
        <v>1999</v>
      </c>
      <c r="X20" s="2">
        <v>153</v>
      </c>
      <c r="Y20" s="2">
        <v>31</v>
      </c>
      <c r="Z20" s="2">
        <v>6</v>
      </c>
      <c r="AA20" s="26">
        <v>1375</v>
      </c>
      <c r="AB20" s="10">
        <v>1445</v>
      </c>
      <c r="AC20" s="2">
        <v>471</v>
      </c>
      <c r="AD20" s="2">
        <v>1034</v>
      </c>
      <c r="AE20" s="2">
        <v>724</v>
      </c>
      <c r="AF20" s="2">
        <v>674</v>
      </c>
      <c r="AG20" s="2">
        <v>166</v>
      </c>
      <c r="AH20" s="2">
        <v>80</v>
      </c>
      <c r="AI20" s="2">
        <v>73</v>
      </c>
      <c r="AJ20" s="3">
        <v>0.523</v>
      </c>
      <c r="AK20" s="2">
        <v>32</v>
      </c>
      <c r="AL20" s="5">
        <v>4.41</v>
      </c>
      <c r="AM20" s="2"/>
      <c r="AN20" s="2">
        <v>1467</v>
      </c>
      <c r="AO20" s="2">
        <v>1584</v>
      </c>
      <c r="AP20" s="3">
        <f t="shared" si="0"/>
        <v>0.4808259587020649</v>
      </c>
    </row>
    <row r="21" spans="1:42" ht="15">
      <c r="A21" s="2">
        <v>2000</v>
      </c>
      <c r="B21" s="2">
        <v>151</v>
      </c>
      <c r="C21" s="19">
        <v>5308</v>
      </c>
      <c r="D21" s="2">
        <v>841</v>
      </c>
      <c r="E21" s="2">
        <v>1421</v>
      </c>
      <c r="F21" s="2">
        <v>822</v>
      </c>
      <c r="G21" s="2">
        <v>247</v>
      </c>
      <c r="H21" s="2">
        <v>29</v>
      </c>
      <c r="I21" s="20">
        <v>257</v>
      </c>
      <c r="J21" s="2">
        <v>537</v>
      </c>
      <c r="K21" s="2">
        <v>984</v>
      </c>
      <c r="L21" s="2">
        <v>101</v>
      </c>
      <c r="M21" s="2">
        <v>61</v>
      </c>
      <c r="N21" s="2">
        <v>19</v>
      </c>
      <c r="O21" s="2">
        <v>38</v>
      </c>
      <c r="P21" s="19">
        <v>10</v>
      </c>
      <c r="Q21" s="2">
        <v>31</v>
      </c>
      <c r="R21" s="2">
        <v>132</v>
      </c>
      <c r="S21" s="3">
        <v>0.268</v>
      </c>
      <c r="T21" s="3">
        <v>0.47</v>
      </c>
      <c r="U21" s="3">
        <v>0.338</v>
      </c>
      <c r="V21" s="2"/>
      <c r="W21" s="2">
        <v>2000</v>
      </c>
      <c r="X21" s="2">
        <v>151</v>
      </c>
      <c r="Y21" s="2">
        <v>28</v>
      </c>
      <c r="Z21" s="2">
        <v>6</v>
      </c>
      <c r="AA21" s="5">
        <v>1379</v>
      </c>
      <c r="AB21" s="10">
        <v>1380</v>
      </c>
      <c r="AC21" s="2">
        <v>506</v>
      </c>
      <c r="AD21" s="2">
        <v>924</v>
      </c>
      <c r="AE21" s="22">
        <v>653</v>
      </c>
      <c r="AF21" s="2">
        <v>601</v>
      </c>
      <c r="AG21" s="2">
        <v>146</v>
      </c>
      <c r="AH21" s="2">
        <v>92</v>
      </c>
      <c r="AI21" s="19">
        <v>59</v>
      </c>
      <c r="AJ21" s="27">
        <v>0.609</v>
      </c>
      <c r="AK21" s="2">
        <v>41</v>
      </c>
      <c r="AL21" s="2">
        <v>3.92</v>
      </c>
      <c r="AM21" s="2"/>
      <c r="AN21" s="2">
        <v>1559</v>
      </c>
      <c r="AO21" s="2">
        <v>1643</v>
      </c>
      <c r="AP21" s="3">
        <f t="shared" si="0"/>
        <v>0.48688319800124924</v>
      </c>
    </row>
    <row r="22" spans="1:42" ht="15">
      <c r="A22" s="2">
        <v>2001</v>
      </c>
      <c r="B22" s="2">
        <v>156</v>
      </c>
      <c r="C22" s="2">
        <v>5475</v>
      </c>
      <c r="D22" s="2">
        <v>866</v>
      </c>
      <c r="E22" s="2">
        <v>1479</v>
      </c>
      <c r="F22" s="2">
        <v>829</v>
      </c>
      <c r="G22" s="2">
        <v>298</v>
      </c>
      <c r="H22" s="2">
        <v>39</v>
      </c>
      <c r="I22" s="2">
        <v>247</v>
      </c>
      <c r="J22" s="2">
        <v>506</v>
      </c>
      <c r="K22" s="2">
        <v>970</v>
      </c>
      <c r="L22" s="19">
        <v>63</v>
      </c>
      <c r="M22" s="2">
        <v>80</v>
      </c>
      <c r="N22" s="2">
        <v>32</v>
      </c>
      <c r="O22" s="2">
        <v>52</v>
      </c>
      <c r="P22" s="2">
        <v>22</v>
      </c>
      <c r="Q22" s="2">
        <v>29</v>
      </c>
      <c r="R22" s="2">
        <v>133</v>
      </c>
      <c r="S22" s="3">
        <v>0.27</v>
      </c>
      <c r="T22" s="27">
        <v>0.474</v>
      </c>
      <c r="U22" s="3">
        <v>0.336</v>
      </c>
      <c r="V22" s="2"/>
      <c r="W22" s="2">
        <v>2001</v>
      </c>
      <c r="X22" s="2">
        <v>156</v>
      </c>
      <c r="Y22" s="2">
        <v>22</v>
      </c>
      <c r="Z22" s="2">
        <v>6</v>
      </c>
      <c r="AA22" s="5">
        <v>1406.33</v>
      </c>
      <c r="AB22" s="10">
        <v>1421</v>
      </c>
      <c r="AC22" s="20">
        <v>597</v>
      </c>
      <c r="AD22" s="2">
        <v>996</v>
      </c>
      <c r="AE22" s="2">
        <v>743</v>
      </c>
      <c r="AF22" s="2">
        <v>708</v>
      </c>
      <c r="AG22" s="2">
        <v>171</v>
      </c>
      <c r="AH22" s="20">
        <v>95</v>
      </c>
      <c r="AI22" s="2">
        <v>61</v>
      </c>
      <c r="AJ22" s="27">
        <v>0.609</v>
      </c>
      <c r="AK22" s="22">
        <v>48</v>
      </c>
      <c r="AL22" s="2">
        <v>4.53</v>
      </c>
      <c r="AM22" s="2"/>
      <c r="AN22" s="2">
        <v>1654</v>
      </c>
      <c r="AO22" s="2">
        <v>1704</v>
      </c>
      <c r="AP22" s="3">
        <f t="shared" si="0"/>
        <v>0.4925550923168553</v>
      </c>
    </row>
    <row r="23" spans="1:42" ht="15">
      <c r="A23" s="2">
        <v>2002</v>
      </c>
      <c r="B23" s="2">
        <v>156</v>
      </c>
      <c r="C23" s="2">
        <v>5480</v>
      </c>
      <c r="D23" s="2">
        <v>834</v>
      </c>
      <c r="E23" s="2">
        <v>1481</v>
      </c>
      <c r="F23" s="2">
        <v>801</v>
      </c>
      <c r="G23" s="2">
        <v>250</v>
      </c>
      <c r="H23" s="2">
        <v>42</v>
      </c>
      <c r="I23" s="2">
        <v>215</v>
      </c>
      <c r="J23" s="2">
        <v>456</v>
      </c>
      <c r="K23" s="2">
        <v>998</v>
      </c>
      <c r="L23" s="2">
        <v>94</v>
      </c>
      <c r="M23" s="2">
        <v>140</v>
      </c>
      <c r="N23" s="2">
        <v>34</v>
      </c>
      <c r="O23" s="2">
        <v>63</v>
      </c>
      <c r="P23" s="2">
        <v>27</v>
      </c>
      <c r="Q23" s="2">
        <v>35</v>
      </c>
      <c r="R23" s="2">
        <v>123</v>
      </c>
      <c r="S23" s="3">
        <v>0.27</v>
      </c>
      <c r="T23" s="3">
        <v>0.449</v>
      </c>
      <c r="U23" s="3">
        <v>0.331</v>
      </c>
      <c r="V23" s="2"/>
      <c r="W23" s="2">
        <v>2002</v>
      </c>
      <c r="X23" s="2">
        <v>156</v>
      </c>
      <c r="Y23" s="2">
        <v>27</v>
      </c>
      <c r="Z23" s="2">
        <v>6</v>
      </c>
      <c r="AA23" s="5">
        <v>1399.67</v>
      </c>
      <c r="AB23" s="10">
        <v>1337</v>
      </c>
      <c r="AC23" s="2">
        <v>524</v>
      </c>
      <c r="AD23" s="2">
        <v>1072</v>
      </c>
      <c r="AE23" s="2">
        <v>711</v>
      </c>
      <c r="AF23" s="2">
        <v>656</v>
      </c>
      <c r="AG23" s="2">
        <v>212</v>
      </c>
      <c r="AH23" s="2">
        <v>86</v>
      </c>
      <c r="AI23" s="2">
        <v>70</v>
      </c>
      <c r="AJ23" s="3">
        <v>0.551</v>
      </c>
      <c r="AK23" s="2">
        <v>36</v>
      </c>
      <c r="AL23" s="5">
        <v>4.22</v>
      </c>
      <c r="AM23" s="2"/>
      <c r="AN23" s="2">
        <v>1740</v>
      </c>
      <c r="AO23" s="2">
        <v>1774</v>
      </c>
      <c r="AP23" s="3">
        <f t="shared" si="0"/>
        <v>0.49516220830961866</v>
      </c>
    </row>
    <row r="24" spans="1:42" ht="15">
      <c r="A24" s="2">
        <v>2003</v>
      </c>
      <c r="B24" s="2">
        <v>162</v>
      </c>
      <c r="C24" s="2">
        <v>5419</v>
      </c>
      <c r="D24" s="2">
        <v>680</v>
      </c>
      <c r="E24" s="19">
        <v>1326</v>
      </c>
      <c r="F24" s="2">
        <v>653</v>
      </c>
      <c r="G24" s="2">
        <v>254</v>
      </c>
      <c r="H24" s="2">
        <v>39</v>
      </c>
      <c r="I24" s="2">
        <v>189</v>
      </c>
      <c r="J24" s="2">
        <v>547</v>
      </c>
      <c r="K24" s="20">
        <v>1207</v>
      </c>
      <c r="L24" s="20">
        <v>120</v>
      </c>
      <c r="M24" s="2">
        <v>99</v>
      </c>
      <c r="N24" s="2">
        <v>31</v>
      </c>
      <c r="O24" s="2">
        <v>42</v>
      </c>
      <c r="P24" s="2">
        <v>30</v>
      </c>
      <c r="Q24" s="2">
        <v>44</v>
      </c>
      <c r="R24" s="2">
        <v>129</v>
      </c>
      <c r="S24" s="19">
        <v>0.245</v>
      </c>
      <c r="T24" s="2">
        <v>0.411</v>
      </c>
      <c r="U24" s="2">
        <v>0.316</v>
      </c>
      <c r="V24" s="2"/>
      <c r="W24" s="2">
        <v>2003</v>
      </c>
      <c r="X24" s="2">
        <v>162</v>
      </c>
      <c r="Y24" s="2">
        <v>19</v>
      </c>
      <c r="Z24" s="2">
        <v>7</v>
      </c>
      <c r="AA24" s="5">
        <v>1436</v>
      </c>
      <c r="AB24" s="38">
        <v>1310</v>
      </c>
      <c r="AC24" s="2">
        <v>461</v>
      </c>
      <c r="AD24" s="2">
        <v>1178</v>
      </c>
      <c r="AE24" s="2">
        <v>721</v>
      </c>
      <c r="AF24" s="2">
        <v>650</v>
      </c>
      <c r="AG24" s="2">
        <v>215</v>
      </c>
      <c r="AH24" s="2">
        <v>80</v>
      </c>
      <c r="AI24" s="2">
        <v>82</v>
      </c>
      <c r="AJ24" s="3">
        <v>0.494</v>
      </c>
      <c r="AK24" s="2">
        <v>46</v>
      </c>
      <c r="AL24" s="2">
        <v>4.07</v>
      </c>
      <c r="AM24" s="2"/>
      <c r="AN24" s="2">
        <v>1820</v>
      </c>
      <c r="AO24" s="2">
        <v>1856</v>
      </c>
      <c r="AP24" s="3">
        <f t="shared" si="0"/>
        <v>0.49510337323177367</v>
      </c>
    </row>
    <row r="25" spans="1:42" ht="15">
      <c r="A25" s="2">
        <v>2004</v>
      </c>
      <c r="B25" s="2">
        <v>162</v>
      </c>
      <c r="C25" s="2">
        <v>5518</v>
      </c>
      <c r="D25" s="2">
        <v>796</v>
      </c>
      <c r="E25" s="2">
        <v>1370</v>
      </c>
      <c r="F25" s="2">
        <v>764</v>
      </c>
      <c r="G25" s="22">
        <v>323</v>
      </c>
      <c r="H25" s="2">
        <v>29</v>
      </c>
      <c r="I25" s="2">
        <v>208</v>
      </c>
      <c r="J25" s="2">
        <v>624</v>
      </c>
      <c r="K25" s="2">
        <v>1090</v>
      </c>
      <c r="L25" s="2">
        <v>103</v>
      </c>
      <c r="M25" s="2">
        <v>130</v>
      </c>
      <c r="N25" s="2">
        <v>42</v>
      </c>
      <c r="O25" s="22">
        <v>77</v>
      </c>
      <c r="P25" s="2">
        <v>23</v>
      </c>
      <c r="Q25" s="2">
        <v>28</v>
      </c>
      <c r="R25" s="22">
        <v>115</v>
      </c>
      <c r="S25" s="3">
        <v>0.248</v>
      </c>
      <c r="T25" s="3">
        <v>0.43</v>
      </c>
      <c r="U25" s="3">
        <v>0.332</v>
      </c>
      <c r="V25" s="2"/>
      <c r="W25" s="2">
        <v>2004</v>
      </c>
      <c r="X25" s="2">
        <v>162</v>
      </c>
      <c r="Y25" s="2">
        <v>22</v>
      </c>
      <c r="Z25" s="2">
        <v>10</v>
      </c>
      <c r="AA25" s="5">
        <v>1463.33</v>
      </c>
      <c r="AB25" s="10">
        <v>1344</v>
      </c>
      <c r="AC25" s="2">
        <v>508</v>
      </c>
      <c r="AD25" s="22">
        <v>1184</v>
      </c>
      <c r="AE25" s="2">
        <v>704</v>
      </c>
      <c r="AF25" s="2">
        <v>647</v>
      </c>
      <c r="AG25" s="2">
        <v>185</v>
      </c>
      <c r="AH25" s="2">
        <v>87</v>
      </c>
      <c r="AI25" s="2">
        <v>75</v>
      </c>
      <c r="AJ25" s="3">
        <v>0.537</v>
      </c>
      <c r="AK25" s="2">
        <v>41</v>
      </c>
      <c r="AL25" s="2">
        <v>3.98</v>
      </c>
      <c r="AM25" s="2"/>
      <c r="AN25" s="2">
        <v>1907</v>
      </c>
      <c r="AO25" s="2">
        <v>1931</v>
      </c>
      <c r="AP25" s="3">
        <f t="shared" si="0"/>
        <v>0.4968733715476811</v>
      </c>
    </row>
    <row r="26" spans="1:42" ht="15">
      <c r="A26" s="2">
        <v>2005</v>
      </c>
      <c r="B26" s="2">
        <v>162</v>
      </c>
      <c r="C26" s="2">
        <v>5734</v>
      </c>
      <c r="D26" s="20">
        <v>956</v>
      </c>
      <c r="E26" s="20">
        <v>1665</v>
      </c>
      <c r="F26" s="20">
        <v>920</v>
      </c>
      <c r="G26" s="2">
        <v>305</v>
      </c>
      <c r="H26" s="19">
        <v>21</v>
      </c>
      <c r="I26" s="2">
        <v>232</v>
      </c>
      <c r="J26" s="2">
        <v>600</v>
      </c>
      <c r="K26" s="2">
        <v>1062</v>
      </c>
      <c r="L26" s="2">
        <v>96</v>
      </c>
      <c r="M26" s="22">
        <v>161</v>
      </c>
      <c r="N26" s="20">
        <v>52</v>
      </c>
      <c r="O26" s="2">
        <v>60</v>
      </c>
      <c r="P26" s="2">
        <v>41</v>
      </c>
      <c r="Q26" s="2">
        <v>38</v>
      </c>
      <c r="R26" s="2">
        <v>137</v>
      </c>
      <c r="S26" s="27">
        <v>0.29</v>
      </c>
      <c r="T26" s="3">
        <v>0.472</v>
      </c>
      <c r="U26" s="27">
        <v>0.361</v>
      </c>
      <c r="V26" s="2"/>
      <c r="W26" s="2">
        <v>2005</v>
      </c>
      <c r="X26" s="2">
        <v>162</v>
      </c>
      <c r="Y26" s="2">
        <v>18</v>
      </c>
      <c r="Z26" s="2">
        <v>7</v>
      </c>
      <c r="AA26" s="5">
        <v>1445</v>
      </c>
      <c r="AB26" s="10">
        <v>1582</v>
      </c>
      <c r="AC26" s="2">
        <v>492</v>
      </c>
      <c r="AD26" s="2">
        <v>1026</v>
      </c>
      <c r="AE26" s="2">
        <v>855</v>
      </c>
      <c r="AF26" s="2">
        <v>786</v>
      </c>
      <c r="AG26" s="2">
        <v>209</v>
      </c>
      <c r="AH26" s="2">
        <v>88</v>
      </c>
      <c r="AI26" s="2">
        <v>74</v>
      </c>
      <c r="AJ26" s="3">
        <v>0.543</v>
      </c>
      <c r="AK26" s="2">
        <v>37</v>
      </c>
      <c r="AL26" s="25">
        <v>4.9</v>
      </c>
      <c r="AM26" s="2"/>
      <c r="AN26" s="2">
        <v>1995</v>
      </c>
      <c r="AO26" s="2">
        <v>2005</v>
      </c>
      <c r="AP26" s="3">
        <f t="shared" si="0"/>
        <v>0.49875</v>
      </c>
    </row>
    <row r="27" spans="1:42" ht="15">
      <c r="A27" s="2">
        <v>2006</v>
      </c>
      <c r="B27" s="2">
        <v>162</v>
      </c>
      <c r="C27" s="2">
        <v>5652</v>
      </c>
      <c r="D27" s="2">
        <v>821</v>
      </c>
      <c r="E27" s="2">
        <v>1529</v>
      </c>
      <c r="F27" s="2">
        <v>790</v>
      </c>
      <c r="G27" s="22">
        <v>326</v>
      </c>
      <c r="H27" s="2">
        <v>41</v>
      </c>
      <c r="I27" s="2">
        <v>208</v>
      </c>
      <c r="J27" s="2">
        <v>499</v>
      </c>
      <c r="K27" s="2">
        <v>1104</v>
      </c>
      <c r="L27" s="2">
        <v>97</v>
      </c>
      <c r="M27" s="2">
        <v>139</v>
      </c>
      <c r="N27" s="2">
        <v>31</v>
      </c>
      <c r="O27" s="2">
        <v>53</v>
      </c>
      <c r="P27" s="2">
        <v>28</v>
      </c>
      <c r="Q27" s="2">
        <v>44</v>
      </c>
      <c r="R27" s="2">
        <v>131</v>
      </c>
      <c r="S27" s="3">
        <v>0.270523708421798</v>
      </c>
      <c r="T27" s="3">
        <v>0.453113941967445</v>
      </c>
      <c r="U27" s="3">
        <v>0.3330665813060179</v>
      </c>
      <c r="V27" s="2"/>
      <c r="W27" s="10">
        <v>2006</v>
      </c>
      <c r="X27" s="2">
        <v>162</v>
      </c>
      <c r="Y27" s="2">
        <v>26</v>
      </c>
      <c r="Z27" s="2">
        <v>4</v>
      </c>
      <c r="AA27" s="5">
        <v>1450</v>
      </c>
      <c r="AB27" s="10">
        <v>1599</v>
      </c>
      <c r="AC27" s="2">
        <v>454</v>
      </c>
      <c r="AD27" s="2">
        <v>953</v>
      </c>
      <c r="AE27" s="2">
        <v>859</v>
      </c>
      <c r="AF27" s="2">
        <v>783</v>
      </c>
      <c r="AG27" s="2">
        <v>215</v>
      </c>
      <c r="AH27" s="2">
        <v>78</v>
      </c>
      <c r="AI27" s="2">
        <v>84</v>
      </c>
      <c r="AJ27" s="3">
        <v>0.48148148148148145</v>
      </c>
      <c r="AK27" s="2">
        <v>38</v>
      </c>
      <c r="AL27" s="5">
        <v>4.86</v>
      </c>
      <c r="AM27" s="2"/>
      <c r="AN27" s="2">
        <v>2073</v>
      </c>
      <c r="AO27" s="2">
        <v>2089</v>
      </c>
      <c r="AP27" s="3">
        <f t="shared" si="0"/>
        <v>0.4980778471888515</v>
      </c>
    </row>
    <row r="28" spans="1:42" ht="15">
      <c r="A28" s="2">
        <v>2007</v>
      </c>
      <c r="B28" s="2">
        <v>162</v>
      </c>
      <c r="C28" s="2">
        <v>5504</v>
      </c>
      <c r="D28" s="2">
        <v>758</v>
      </c>
      <c r="E28" s="2">
        <v>1404</v>
      </c>
      <c r="F28" s="2">
        <v>736</v>
      </c>
      <c r="G28" s="2">
        <v>275</v>
      </c>
      <c r="H28" s="2">
        <v>38</v>
      </c>
      <c r="I28" s="2">
        <v>205</v>
      </c>
      <c r="J28" s="2">
        <v>492</v>
      </c>
      <c r="K28" s="2">
        <v>1108</v>
      </c>
      <c r="L28" s="28">
        <v>120</v>
      </c>
      <c r="M28" s="2">
        <v>129</v>
      </c>
      <c r="N28" s="2">
        <v>33</v>
      </c>
      <c r="O28" s="20">
        <v>85</v>
      </c>
      <c r="P28" s="2">
        <v>59</v>
      </c>
      <c r="Q28" s="2">
        <v>43</v>
      </c>
      <c r="R28" s="2">
        <v>121</v>
      </c>
      <c r="S28" s="3">
        <f aca="true" t="shared" si="1" ref="S28:S35">E28/C28</f>
        <v>0.2550872093023256</v>
      </c>
      <c r="T28" s="3">
        <f aca="true" t="shared" si="2" ref="T28:T34">(I28*3+H28*2+G28+E28)/C28</f>
        <v>0.43059593023255816</v>
      </c>
      <c r="U28" s="3">
        <f aca="true" t="shared" si="3" ref="U28:U34">(E28+J28+O28)/(C28+J28+O28+Q28)</f>
        <v>0.32348138471587196</v>
      </c>
      <c r="V28" s="2"/>
      <c r="W28" s="2">
        <v>2007</v>
      </c>
      <c r="X28" s="10">
        <v>162</v>
      </c>
      <c r="Y28" s="10">
        <v>5</v>
      </c>
      <c r="Z28" s="10">
        <v>4</v>
      </c>
      <c r="AA28" s="5">
        <v>1450</v>
      </c>
      <c r="AB28" s="10">
        <v>1564</v>
      </c>
      <c r="AC28" s="2">
        <v>522</v>
      </c>
      <c r="AD28" s="2">
        <v>1025</v>
      </c>
      <c r="AE28" s="2">
        <v>810</v>
      </c>
      <c r="AF28" s="2">
        <v>729</v>
      </c>
      <c r="AG28" s="2">
        <v>199</v>
      </c>
      <c r="AH28" s="2">
        <v>81</v>
      </c>
      <c r="AI28" s="2">
        <v>81</v>
      </c>
      <c r="AJ28" s="3">
        <v>0.5</v>
      </c>
      <c r="AK28" s="2">
        <v>41</v>
      </c>
      <c r="AL28" s="2">
        <v>4.52</v>
      </c>
      <c r="AM28" s="2"/>
      <c r="AN28" s="2">
        <f>2073+81</f>
        <v>2154</v>
      </c>
      <c r="AO28" s="2">
        <f>2089+81</f>
        <v>2170</v>
      </c>
      <c r="AP28" s="3">
        <f t="shared" si="0"/>
        <v>0.498149861239593</v>
      </c>
    </row>
    <row r="29" spans="1:42" ht="15">
      <c r="A29" s="2">
        <v>2008</v>
      </c>
      <c r="B29" s="2">
        <v>162</v>
      </c>
      <c r="C29" s="2">
        <v>5575</v>
      </c>
      <c r="D29" s="2">
        <v>771</v>
      </c>
      <c r="E29" s="2">
        <v>1489</v>
      </c>
      <c r="F29" s="2">
        <v>735</v>
      </c>
      <c r="G29" s="2">
        <v>308</v>
      </c>
      <c r="H29" s="2">
        <v>25</v>
      </c>
      <c r="I29" s="2">
        <v>170</v>
      </c>
      <c r="J29" s="2">
        <v>553</v>
      </c>
      <c r="K29" s="2">
        <v>1101</v>
      </c>
      <c r="L29" s="29">
        <v>78</v>
      </c>
      <c r="M29" s="20">
        <v>190</v>
      </c>
      <c r="N29" s="2">
        <v>38</v>
      </c>
      <c r="O29" s="22">
        <v>45</v>
      </c>
      <c r="P29" s="2">
        <v>40</v>
      </c>
      <c r="Q29" s="2">
        <v>41</v>
      </c>
      <c r="R29" s="19">
        <v>106</v>
      </c>
      <c r="S29" s="3">
        <f t="shared" si="1"/>
        <v>0.26708520179372197</v>
      </c>
      <c r="T29" s="3">
        <f t="shared" si="2"/>
        <v>0.42278026905829597</v>
      </c>
      <c r="U29" s="3">
        <f t="shared" si="3"/>
        <v>0.3358545220469907</v>
      </c>
      <c r="V29" s="2"/>
      <c r="W29" s="2">
        <v>2008</v>
      </c>
      <c r="X29" s="10">
        <v>162</v>
      </c>
      <c r="Y29" s="10">
        <v>5</v>
      </c>
      <c r="Z29" s="10">
        <v>10</v>
      </c>
      <c r="AA29" s="5">
        <v>1442.33</v>
      </c>
      <c r="AB29" s="10">
        <v>1448</v>
      </c>
      <c r="AC29" s="2">
        <v>426</v>
      </c>
      <c r="AD29" s="2">
        <v>1026</v>
      </c>
      <c r="AE29" s="2">
        <v>713</v>
      </c>
      <c r="AF29" s="2">
        <v>653</v>
      </c>
      <c r="AG29" s="2">
        <v>193</v>
      </c>
      <c r="AH29" s="2">
        <v>82</v>
      </c>
      <c r="AI29" s="2">
        <v>80</v>
      </c>
      <c r="AJ29" s="3">
        <f aca="true" t="shared" si="4" ref="AJ29:AJ35">AH29/(AH29+AI29)</f>
        <v>0.5061728395061729</v>
      </c>
      <c r="AK29" s="2">
        <v>38</v>
      </c>
      <c r="AL29" s="2">
        <v>4.07</v>
      </c>
      <c r="AM29" s="2"/>
      <c r="AN29" s="2">
        <v>2236</v>
      </c>
      <c r="AO29" s="2">
        <v>2250</v>
      </c>
      <c r="AP29" s="3">
        <f t="shared" si="0"/>
        <v>0.49843958983504233</v>
      </c>
    </row>
    <row r="30" spans="1:42" ht="15">
      <c r="A30" s="2">
        <v>2009</v>
      </c>
      <c r="B30" s="2">
        <v>162</v>
      </c>
      <c r="C30" s="2">
        <v>5602</v>
      </c>
      <c r="D30" s="2">
        <v>827</v>
      </c>
      <c r="E30" s="2">
        <v>1543</v>
      </c>
      <c r="F30" s="2">
        <v>785</v>
      </c>
      <c r="G30" s="24">
        <v>350</v>
      </c>
      <c r="H30" s="2">
        <v>36</v>
      </c>
      <c r="I30" s="2">
        <v>187</v>
      </c>
      <c r="J30" s="2">
        <v>566</v>
      </c>
      <c r="K30" s="2">
        <v>1044</v>
      </c>
      <c r="L30" s="29">
        <v>71</v>
      </c>
      <c r="M30" s="22">
        <v>130</v>
      </c>
      <c r="N30" s="2">
        <v>38</v>
      </c>
      <c r="O30" s="22">
        <v>53</v>
      </c>
      <c r="P30" s="2">
        <v>58</v>
      </c>
      <c r="Q30" s="22">
        <v>45</v>
      </c>
      <c r="R30" s="22">
        <v>143</v>
      </c>
      <c r="S30" s="3">
        <f t="shared" si="1"/>
        <v>0.27543734380578366</v>
      </c>
      <c r="T30" s="3">
        <f t="shared" si="2"/>
        <v>0.4509103891467333</v>
      </c>
      <c r="U30" s="3">
        <f t="shared" si="3"/>
        <v>0.34503670603255665</v>
      </c>
      <c r="V30" s="2"/>
      <c r="W30" s="2">
        <v>2009</v>
      </c>
      <c r="X30" s="10">
        <v>162</v>
      </c>
      <c r="Y30" s="10">
        <v>12</v>
      </c>
      <c r="Z30" s="10">
        <v>4</v>
      </c>
      <c r="AA30" s="5">
        <v>1450.33</v>
      </c>
      <c r="AB30" s="10">
        <v>1493</v>
      </c>
      <c r="AC30" s="2">
        <v>522</v>
      </c>
      <c r="AD30" s="2">
        <v>1077</v>
      </c>
      <c r="AE30" s="2">
        <v>778</v>
      </c>
      <c r="AF30" s="2">
        <v>726</v>
      </c>
      <c r="AG30" s="2">
        <v>191</v>
      </c>
      <c r="AH30" s="2">
        <v>83</v>
      </c>
      <c r="AI30" s="2">
        <v>79</v>
      </c>
      <c r="AJ30" s="3">
        <f t="shared" si="4"/>
        <v>0.5123456790123457</v>
      </c>
      <c r="AK30" s="2">
        <v>44</v>
      </c>
      <c r="AL30" s="2">
        <v>4.51</v>
      </c>
      <c r="AM30" s="2"/>
      <c r="AN30" s="2">
        <v>2319</v>
      </c>
      <c r="AO30" s="2">
        <v>2329</v>
      </c>
      <c r="AP30" s="3">
        <f t="shared" si="0"/>
        <v>0.49892426850258176</v>
      </c>
    </row>
    <row r="31" spans="1:42" ht="15">
      <c r="A31" s="2">
        <v>2010</v>
      </c>
      <c r="B31" s="2">
        <v>162</v>
      </c>
      <c r="C31" s="2">
        <v>5634</v>
      </c>
      <c r="D31" s="2">
        <v>833</v>
      </c>
      <c r="E31" s="2">
        <v>1563</v>
      </c>
      <c r="F31" s="2">
        <v>783</v>
      </c>
      <c r="G31" s="2">
        <v>332</v>
      </c>
      <c r="H31" s="2">
        <v>38</v>
      </c>
      <c r="I31" s="2">
        <v>153</v>
      </c>
      <c r="J31" s="2">
        <v>590</v>
      </c>
      <c r="K31" s="2">
        <v>981</v>
      </c>
      <c r="L31" s="2">
        <v>82</v>
      </c>
      <c r="M31" s="2">
        <v>116</v>
      </c>
      <c r="N31" s="2">
        <v>43</v>
      </c>
      <c r="O31" s="2">
        <v>60</v>
      </c>
      <c r="P31" s="2">
        <v>60</v>
      </c>
      <c r="Q31" s="2">
        <v>40</v>
      </c>
      <c r="R31" s="2">
        <v>142</v>
      </c>
      <c r="S31" s="3">
        <f t="shared" si="1"/>
        <v>0.2774227902023429</v>
      </c>
      <c r="T31" s="3">
        <f t="shared" si="2"/>
        <v>0.43130990415335463</v>
      </c>
      <c r="U31" s="3">
        <f t="shared" si="3"/>
        <v>0.3499367488931056</v>
      </c>
      <c r="V31" s="2"/>
      <c r="W31" s="2">
        <v>2010</v>
      </c>
      <c r="X31" s="10">
        <v>162</v>
      </c>
      <c r="Y31" s="10">
        <v>11</v>
      </c>
      <c r="Z31" s="10">
        <v>9</v>
      </c>
      <c r="AA31" s="5">
        <v>1459</v>
      </c>
      <c r="AB31" s="10">
        <v>1395</v>
      </c>
      <c r="AC31" s="10">
        <v>539</v>
      </c>
      <c r="AD31" s="33">
        <v>1267</v>
      </c>
      <c r="AE31" s="10">
        <v>752</v>
      </c>
      <c r="AF31" s="10">
        <v>700</v>
      </c>
      <c r="AG31" s="10">
        <v>174</v>
      </c>
      <c r="AH31" s="10">
        <v>91</v>
      </c>
      <c r="AI31" s="10">
        <v>71</v>
      </c>
      <c r="AJ31" s="3">
        <f t="shared" si="4"/>
        <v>0.5617283950617284</v>
      </c>
      <c r="AK31" s="2">
        <v>46</v>
      </c>
      <c r="AL31" s="2">
        <v>4.32</v>
      </c>
      <c r="AN31" s="2">
        <v>2410</v>
      </c>
      <c r="AO31" s="2">
        <v>2400</v>
      </c>
      <c r="AP31" s="3">
        <f>AN31/(AN31+AO31)</f>
        <v>0.501039501039501</v>
      </c>
    </row>
    <row r="32" spans="1:42" ht="15">
      <c r="A32" s="2">
        <v>2011</v>
      </c>
      <c r="B32" s="2">
        <v>162</v>
      </c>
      <c r="C32" s="2">
        <v>5602</v>
      </c>
      <c r="D32" s="2">
        <v>806</v>
      </c>
      <c r="E32" s="2">
        <v>1538</v>
      </c>
      <c r="F32" s="2">
        <v>771</v>
      </c>
      <c r="G32" s="2">
        <v>315</v>
      </c>
      <c r="H32" s="2">
        <v>52</v>
      </c>
      <c r="I32" s="2">
        <v>166</v>
      </c>
      <c r="J32" s="2">
        <v>524</v>
      </c>
      <c r="K32" s="2">
        <v>1096</v>
      </c>
      <c r="L32" s="2">
        <v>90</v>
      </c>
      <c r="M32" s="2">
        <v>101</v>
      </c>
      <c r="N32" s="2">
        <v>38</v>
      </c>
      <c r="O32" s="2">
        <v>43</v>
      </c>
      <c r="P32" s="2">
        <v>50</v>
      </c>
      <c r="Q32" s="20">
        <v>48</v>
      </c>
      <c r="R32" s="2">
        <v>140</v>
      </c>
      <c r="S32" s="3">
        <f t="shared" si="1"/>
        <v>0.27454480542663334</v>
      </c>
      <c r="T32" s="3">
        <f t="shared" si="2"/>
        <v>0.438236344162799</v>
      </c>
      <c r="U32" s="3">
        <f t="shared" si="3"/>
        <v>0.3385877432845424</v>
      </c>
      <c r="V32" s="2"/>
      <c r="W32" s="2">
        <v>2011</v>
      </c>
      <c r="X32" s="10">
        <v>162</v>
      </c>
      <c r="Y32" s="10">
        <v>14</v>
      </c>
      <c r="Z32" s="10">
        <v>10</v>
      </c>
      <c r="AA32" s="5">
        <v>1456.67</v>
      </c>
      <c r="AB32" s="10">
        <v>1438</v>
      </c>
      <c r="AC32" s="10">
        <v>587</v>
      </c>
      <c r="AD32" s="32">
        <v>1316</v>
      </c>
      <c r="AE32" s="10">
        <v>706</v>
      </c>
      <c r="AF32" s="10">
        <v>660</v>
      </c>
      <c r="AG32" s="10">
        <v>137</v>
      </c>
      <c r="AH32" s="10">
        <v>93</v>
      </c>
      <c r="AI32" s="10">
        <v>69</v>
      </c>
      <c r="AJ32" s="3">
        <f t="shared" si="4"/>
        <v>0.5740740740740741</v>
      </c>
      <c r="AK32" s="20">
        <v>50</v>
      </c>
      <c r="AL32" s="2">
        <v>4.08</v>
      </c>
      <c r="AN32" s="10">
        <v>2503</v>
      </c>
      <c r="AO32" s="10">
        <v>2469</v>
      </c>
      <c r="AP32" s="3">
        <f>AN32/(AN32+AO32)</f>
        <v>0.5034191472244569</v>
      </c>
    </row>
    <row r="33" spans="1:42" s="2" customFormat="1" ht="15">
      <c r="A33" s="2">
        <v>2012</v>
      </c>
      <c r="B33" s="2">
        <v>162</v>
      </c>
      <c r="C33" s="2">
        <v>5548</v>
      </c>
      <c r="D33" s="35">
        <v>595</v>
      </c>
      <c r="E33" s="2">
        <v>1386</v>
      </c>
      <c r="F33" s="35">
        <v>574</v>
      </c>
      <c r="G33" s="2">
        <v>310</v>
      </c>
      <c r="H33" s="2">
        <v>33</v>
      </c>
      <c r="I33" s="2">
        <v>128</v>
      </c>
      <c r="J33" s="35">
        <v>384</v>
      </c>
      <c r="K33" s="2">
        <v>1117</v>
      </c>
      <c r="L33" s="2">
        <v>113</v>
      </c>
      <c r="M33" s="2">
        <v>102</v>
      </c>
      <c r="N33" s="2">
        <v>36</v>
      </c>
      <c r="O33" s="2">
        <v>37</v>
      </c>
      <c r="P33" s="2">
        <v>47</v>
      </c>
      <c r="Q33" s="2">
        <v>28</v>
      </c>
      <c r="R33" s="2">
        <v>111</v>
      </c>
      <c r="S33" s="3">
        <f t="shared" si="1"/>
        <v>0.2498197548666186</v>
      </c>
      <c r="T33" s="3">
        <f t="shared" si="2"/>
        <v>0.3868060562364816</v>
      </c>
      <c r="U33" s="36">
        <f t="shared" si="3"/>
        <v>0.3013173253293313</v>
      </c>
      <c r="W33" s="2">
        <v>2012</v>
      </c>
      <c r="X33" s="10">
        <v>162</v>
      </c>
      <c r="Y33" s="10">
        <v>31</v>
      </c>
      <c r="Z33" s="10">
        <v>5</v>
      </c>
      <c r="AA33" s="5">
        <v>1457.67</v>
      </c>
      <c r="AB33" s="10">
        <v>1318</v>
      </c>
      <c r="AC33" s="10">
        <v>528</v>
      </c>
      <c r="AD33" s="33">
        <v>1194</v>
      </c>
      <c r="AE33" s="10">
        <v>644</v>
      </c>
      <c r="AF33" s="10">
        <v>590</v>
      </c>
      <c r="AG33" s="10">
        <v>163</v>
      </c>
      <c r="AH33" s="10">
        <v>78</v>
      </c>
      <c r="AI33" s="10">
        <v>84</v>
      </c>
      <c r="AJ33" s="3">
        <f t="shared" si="4"/>
        <v>0.48148148148148145</v>
      </c>
      <c r="AK33" s="22">
        <v>36</v>
      </c>
      <c r="AL33" s="2">
        <v>3.64</v>
      </c>
      <c r="AN33" s="10">
        <v>2581</v>
      </c>
      <c r="AO33" s="10">
        <v>2553</v>
      </c>
      <c r="AP33" s="3">
        <f>AN33/(AN33+AO33)</f>
        <v>0.5027269185820024</v>
      </c>
    </row>
    <row r="34" spans="1:42" s="2" customFormat="1" ht="15">
      <c r="A34" s="2">
        <v>2013</v>
      </c>
      <c r="B34" s="2">
        <v>162</v>
      </c>
      <c r="C34" s="2">
        <v>5540</v>
      </c>
      <c r="D34" s="22">
        <v>720</v>
      </c>
      <c r="E34" s="2">
        <v>1485</v>
      </c>
      <c r="F34" s="22">
        <v>695</v>
      </c>
      <c r="G34" s="22">
        <v>308</v>
      </c>
      <c r="H34" s="22">
        <v>37</v>
      </c>
      <c r="I34" s="22">
        <v>139</v>
      </c>
      <c r="J34" s="22">
        <v>456</v>
      </c>
      <c r="K34" s="2">
        <v>1125</v>
      </c>
      <c r="L34" s="2">
        <v>83</v>
      </c>
      <c r="M34" s="2">
        <v>116</v>
      </c>
      <c r="N34" s="2">
        <v>31</v>
      </c>
      <c r="O34" s="2">
        <v>54</v>
      </c>
      <c r="P34" s="2">
        <v>35</v>
      </c>
      <c r="Q34" s="2">
        <v>44</v>
      </c>
      <c r="R34" s="2">
        <v>147</v>
      </c>
      <c r="S34" s="3">
        <f t="shared" si="1"/>
        <v>0.26805054151624547</v>
      </c>
      <c r="T34" s="3">
        <f t="shared" si="2"/>
        <v>0.4122743682310469</v>
      </c>
      <c r="U34" s="40">
        <f t="shared" si="3"/>
        <v>0.3273711847719068</v>
      </c>
      <c r="W34" s="2">
        <v>2013</v>
      </c>
      <c r="X34" s="10">
        <v>162</v>
      </c>
      <c r="Y34" s="10">
        <v>9</v>
      </c>
      <c r="Z34" s="10">
        <v>7</v>
      </c>
      <c r="AA34" s="5">
        <v>1435</v>
      </c>
      <c r="AB34" s="10">
        <v>1501</v>
      </c>
      <c r="AC34" s="10">
        <v>572</v>
      </c>
      <c r="AD34" s="33">
        <v>1310</v>
      </c>
      <c r="AE34" s="10">
        <v>804</v>
      </c>
      <c r="AF34" s="10">
        <v>752</v>
      </c>
      <c r="AG34" s="10">
        <v>188</v>
      </c>
      <c r="AH34" s="10">
        <v>77</v>
      </c>
      <c r="AI34" s="10">
        <v>85</v>
      </c>
      <c r="AJ34" s="3">
        <f t="shared" si="4"/>
        <v>0.47530864197530864</v>
      </c>
      <c r="AK34" s="22">
        <v>46</v>
      </c>
      <c r="AL34" s="2">
        <v>4.72</v>
      </c>
      <c r="AN34" s="10">
        <v>2658</v>
      </c>
      <c r="AO34" s="10">
        <v>2635</v>
      </c>
      <c r="AP34" s="3">
        <f>AN34/(AN34+AO34)</f>
        <v>0.502172680899301</v>
      </c>
    </row>
    <row r="35" spans="1:39" ht="15">
      <c r="A35" s="2"/>
      <c r="B35" s="30">
        <f aca="true" t="shared" si="5" ref="B35:R35">SUM(B2:B34)</f>
        <v>5296</v>
      </c>
      <c r="C35" s="30">
        <f t="shared" si="5"/>
        <v>184247</v>
      </c>
      <c r="D35" s="30">
        <f t="shared" si="5"/>
        <v>24950</v>
      </c>
      <c r="E35" s="30">
        <f t="shared" si="5"/>
        <v>49103</v>
      </c>
      <c r="F35" s="30">
        <f t="shared" si="5"/>
        <v>23897</v>
      </c>
      <c r="G35" s="30">
        <f t="shared" si="5"/>
        <v>9176</v>
      </c>
      <c r="H35" s="30">
        <f t="shared" si="5"/>
        <v>1422</v>
      </c>
      <c r="I35" s="30">
        <f t="shared" si="5"/>
        <v>5814</v>
      </c>
      <c r="J35" s="30">
        <f t="shared" si="5"/>
        <v>16868</v>
      </c>
      <c r="K35" s="30">
        <f t="shared" si="5"/>
        <v>32060</v>
      </c>
      <c r="L35" s="30">
        <f t="shared" si="5"/>
        <v>3085</v>
      </c>
      <c r="M35" s="30">
        <f t="shared" si="5"/>
        <v>3130</v>
      </c>
      <c r="N35" s="30">
        <f t="shared" si="5"/>
        <v>1016</v>
      </c>
      <c r="O35" s="30">
        <f t="shared" si="5"/>
        <v>1545</v>
      </c>
      <c r="P35" s="30">
        <f t="shared" si="5"/>
        <v>1096</v>
      </c>
      <c r="Q35" s="30">
        <f t="shared" si="5"/>
        <v>1168</v>
      </c>
      <c r="R35" s="30">
        <f t="shared" si="5"/>
        <v>4591</v>
      </c>
      <c r="S35" s="3">
        <f t="shared" si="1"/>
        <v>0.26650637459497306</v>
      </c>
      <c r="T35" s="3">
        <f>((I35*3)+(H35*2)+G35+E35)/C35</f>
        <v>0.42641128485131374</v>
      </c>
      <c r="U35" s="3">
        <f>(E35+J35+O35)/(C35+O35+J35+Q35)</f>
        <v>0.3312400651529721</v>
      </c>
      <c r="V35" s="2"/>
      <c r="W35" s="2"/>
      <c r="X35" s="30">
        <f aca="true" t="shared" si="6" ref="X35:AC35">SUM(X2:X34)</f>
        <v>5296</v>
      </c>
      <c r="Y35" s="30">
        <f t="shared" si="6"/>
        <v>674</v>
      </c>
      <c r="Z35" s="30">
        <f t="shared" si="6"/>
        <v>193</v>
      </c>
      <c r="AA35" s="31">
        <f t="shared" si="6"/>
        <v>47487.33</v>
      </c>
      <c r="AB35" s="30">
        <f t="shared" si="6"/>
        <v>49047</v>
      </c>
      <c r="AC35" s="30">
        <f t="shared" si="6"/>
        <v>16984</v>
      </c>
      <c r="AD35" s="30">
        <f>SUM(AD2:AD33)</f>
        <v>31191</v>
      </c>
      <c r="AE35" s="30">
        <f>SUM(AE2:AE34)</f>
        <v>24928</v>
      </c>
      <c r="AF35" s="30">
        <f>SUM(AF2:AF34)</f>
        <v>22765</v>
      </c>
      <c r="AG35" s="30">
        <f>SUM(AG2:AG34)</f>
        <v>5820</v>
      </c>
      <c r="AH35" s="30">
        <f>SUM(AH2:AH34)</f>
        <v>2658</v>
      </c>
      <c r="AI35" s="30">
        <f>SUM(AI2:AI34)</f>
        <v>2638</v>
      </c>
      <c r="AJ35" s="3">
        <f t="shared" si="4"/>
        <v>0.5018882175226587</v>
      </c>
      <c r="AK35" s="30">
        <f>SUM(AK2:AK34)</f>
        <v>1333</v>
      </c>
      <c r="AL35" s="31">
        <f>(AF35*9)/AA35</f>
        <v>4.314519262295859</v>
      </c>
      <c r="AM35" s="30"/>
    </row>
  </sheetData>
  <printOptions/>
  <pageMargins left="0.75" right="0.75" top="1" bottom="1" header="0.5" footer="0.5"/>
  <pageSetup orientation="portrait" paperSize="9"/>
  <ignoredErrors>
    <ignoredError sqref="AJ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Steinberg</dc:creator>
  <cp:keywords/>
  <dc:description/>
  <cp:lastModifiedBy>Larry Steinberg</cp:lastModifiedBy>
  <dcterms:created xsi:type="dcterms:W3CDTF">2010-02-12T02:01:50Z</dcterms:created>
  <cp:category/>
  <cp:version/>
  <cp:contentType/>
  <cp:contentStatus/>
</cp:coreProperties>
</file>